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Statistiques\Titre VII\Titre VII n° 7 - 2021\"/>
    </mc:Choice>
  </mc:AlternateContent>
  <bookViews>
    <workbookView xWindow="0" yWindow="0" windowWidth="25200" windowHeight="12540" tabRatio="519"/>
  </bookViews>
  <sheets>
    <sheet name="Décisions 1958-31 Décembre 2020" sheetId="20" r:id="rId1"/>
    <sheet name="Saisines DC_QPC" sheetId="17" r:id="rId2"/>
    <sheet name="Solutions DC_QPC" sheetId="18" r:id="rId3"/>
    <sheet name="Délais 2000-2020" sheetId="19" r:id="rId4"/>
  </sheets>
  <definedNames>
    <definedName name="_ftn1" localSheetId="1">'Saisines DC_QPC'!#REF!</definedName>
    <definedName name="_ftn2" localSheetId="1">'Saisines DC_QPC'!#REF!</definedName>
    <definedName name="_ftn3" localSheetId="1">'Saisines DC_QPC'!#REF!</definedName>
    <definedName name="_ftn4" localSheetId="1">'Saisines DC_QPC'!#REF!</definedName>
    <definedName name="_ftn5" localSheetId="1">'Saisines DC_QPC'!#REF!</definedName>
    <definedName name="_ftnref1" localSheetId="1">'Saisines DC_QPC'!#REF!</definedName>
    <definedName name="_ftnref2" localSheetId="1">'Saisines DC_QPC'!#REF!</definedName>
    <definedName name="_ftnref3" localSheetId="1">'Saisines DC_QPC'!#REF!</definedName>
    <definedName name="_ftnref4" localSheetId="1">'Saisines DC_QPC'!#REF!</definedName>
    <definedName name="_ftnref5" localSheetId="1">'Saisines DC_QPC'!#REF!</definedName>
  </definedNames>
  <calcPr calcId="162913"/>
</workbook>
</file>

<file path=xl/calcChain.xml><?xml version="1.0" encoding="utf-8"?>
<calcChain xmlns="http://schemas.openxmlformats.org/spreadsheetml/2006/main">
  <c r="R9" i="20" l="1"/>
  <c r="R19" i="20"/>
  <c r="R21" i="20"/>
  <c r="Q9" i="20"/>
  <c r="R8" i="20"/>
  <c r="F6" i="17"/>
  <c r="B18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 s="1"/>
  <c r="R24" i="20"/>
  <c r="Q12" i="20"/>
  <c r="Q28" i="20"/>
  <c r="R28" i="20" s="1"/>
  <c r="B9" i="20"/>
  <c r="B12" i="20"/>
  <c r="B28" i="20"/>
  <c r="C9" i="20"/>
  <c r="C12" i="20"/>
  <c r="C28" i="20"/>
  <c r="D9" i="20"/>
  <c r="D12" i="20"/>
  <c r="D28" i="20"/>
  <c r="E9" i="20"/>
  <c r="E12" i="20"/>
  <c r="E28" i="20"/>
  <c r="F9" i="20"/>
  <c r="F12" i="20"/>
  <c r="F28" i="20"/>
  <c r="G9" i="20"/>
  <c r="G12" i="20"/>
  <c r="G28" i="20"/>
  <c r="H9" i="20"/>
  <c r="H12" i="20"/>
  <c r="H28" i="20"/>
  <c r="I9" i="20"/>
  <c r="I12" i="20"/>
  <c r="I28" i="20"/>
  <c r="J9" i="20"/>
  <c r="J12" i="20"/>
  <c r="J28" i="20"/>
  <c r="K9" i="20"/>
  <c r="K12" i="20"/>
  <c r="K28" i="20"/>
  <c r="L9" i="20"/>
  <c r="L12" i="20"/>
  <c r="L28" i="20"/>
  <c r="M9" i="20"/>
  <c r="M12" i="20"/>
  <c r="M28" i="20"/>
  <c r="N9" i="20"/>
  <c r="N12" i="20"/>
  <c r="N28" i="20"/>
  <c r="O9" i="20"/>
  <c r="O12" i="20"/>
  <c r="O28" i="20"/>
  <c r="P9" i="20"/>
  <c r="P12" i="20"/>
  <c r="P28" i="20"/>
  <c r="R12" i="20"/>
  <c r="R26" i="20"/>
  <c r="R13" i="20"/>
  <c r="R14" i="20"/>
  <c r="R15" i="20"/>
  <c r="R11" i="20"/>
  <c r="R5" i="20"/>
  <c r="R4" i="20"/>
  <c r="R10" i="20"/>
  <c r="R6" i="20"/>
  <c r="R7" i="20"/>
  <c r="C10" i="17"/>
  <c r="R20" i="20"/>
  <c r="R22" i="20"/>
  <c r="R23" i="20"/>
  <c r="R25" i="20"/>
  <c r="R27" i="20"/>
  <c r="R16" i="20"/>
  <c r="R17" i="20"/>
</calcChain>
</file>

<file path=xl/sharedStrings.xml><?xml version="1.0" encoding="utf-8"?>
<sst xmlns="http://schemas.openxmlformats.org/spreadsheetml/2006/main" count="115" uniqueCount="96">
  <si>
    <t>Loi organique</t>
  </si>
  <si>
    <t>Loi ordinaire</t>
  </si>
  <si>
    <t>Déchéance</t>
  </si>
  <si>
    <t>Incompatibilité</t>
  </si>
  <si>
    <t>Question prioritaire de constitutionnalité</t>
  </si>
  <si>
    <t>Traité</t>
  </si>
  <si>
    <t>Règlement des assemblées</t>
  </si>
  <si>
    <t>Total général</t>
  </si>
  <si>
    <t>Loi du pays</t>
  </si>
  <si>
    <t>Élections à l'Assemblée nationale</t>
  </si>
  <si>
    <t>Élections au Sénat</t>
  </si>
  <si>
    <t>Divers élections parlementaires</t>
  </si>
  <si>
    <t>Élection du président de la République</t>
  </si>
  <si>
    <t>Référendum</t>
  </si>
  <si>
    <t>Sous-total élections</t>
  </si>
  <si>
    <t>Déclassement</t>
  </si>
  <si>
    <t>Compétences outre-mer</t>
  </si>
  <si>
    <t>Fins de non-recevoir</t>
  </si>
  <si>
    <t>Avis article 16</t>
  </si>
  <si>
    <t>Décisions d'organisation interne</t>
  </si>
  <si>
    <t>Autres décisions</t>
  </si>
  <si>
    <t>~</t>
  </si>
  <si>
    <t>SOUS TOTAL DC</t>
  </si>
  <si>
    <t>Sous-total contrôle de constitutionnalité</t>
  </si>
  <si>
    <t>Conformité</t>
  </si>
  <si>
    <t>Non lieu à statuer</t>
  </si>
  <si>
    <t>Type de décisions</t>
  </si>
  <si>
    <t>Délai moyen en jours</t>
  </si>
  <si>
    <t>Délai imparti</t>
  </si>
  <si>
    <t xml:space="preserve">Contrôle de constitutionnalité </t>
  </si>
  <si>
    <t>Délai moyen pour les DC</t>
  </si>
  <si>
    <t xml:space="preserve">     DC-traite (Traités)</t>
  </si>
  <si>
    <t xml:space="preserve">     DC-règlement (Règlements)</t>
  </si>
  <si>
    <t xml:space="preserve">     DC-LO (Lois organiques)</t>
  </si>
  <si>
    <t xml:space="preserve">     DC-loi (Lois ordinaires)</t>
  </si>
  <si>
    <t xml:space="preserve">LP (Lois du pays) </t>
  </si>
  <si>
    <t>Autres compétences</t>
  </si>
  <si>
    <t>AN (élections législatives)</t>
  </si>
  <si>
    <t>SEN (élections sénatoriales)</t>
  </si>
  <si>
    <t>L (Déclassements)</t>
  </si>
  <si>
    <t>LOM (Déclassements outre-mer)</t>
  </si>
  <si>
    <t>I (Incompatibilités)</t>
  </si>
  <si>
    <t>D (Déchéances)</t>
  </si>
  <si>
    <t>Premier ministre </t>
  </si>
  <si>
    <t>Président du Sénat </t>
  </si>
  <si>
    <t>Président de l’Assemblée nationale </t>
  </si>
  <si>
    <t xml:space="preserve">Sénateurs </t>
  </si>
  <si>
    <t>Députés </t>
  </si>
  <si>
    <t>Président de la République </t>
  </si>
  <si>
    <t>Saisines DC</t>
  </si>
  <si>
    <t>Saisines QPC</t>
  </si>
  <si>
    <t>Conseil d’État </t>
  </si>
  <si>
    <t>Cour de cassation </t>
  </si>
  <si>
    <t>Conformité - non lieu à statuer</t>
  </si>
  <si>
    <t>Conformité - réserve</t>
  </si>
  <si>
    <t>Conformité - réserve - non lieu à statuer</t>
  </si>
  <si>
    <t>Décision avant dire droit</t>
  </si>
  <si>
    <t>Non conformité de date à date</t>
  </si>
  <si>
    <t>Non conformité de date à date - non lieu à statuer</t>
  </si>
  <si>
    <t>Non conformité partielle</t>
  </si>
  <si>
    <t>Non conformité partielle - effet différé</t>
  </si>
  <si>
    <t>Non conformité partielle - effet différé - non lieu à statuer</t>
  </si>
  <si>
    <t>Non conformité partielle - effet différé - réserve</t>
  </si>
  <si>
    <t>Non conformité partielle - effet différé - réserve - non lieu à statuer</t>
  </si>
  <si>
    <t>Non conformité partielle - effet différé - réserve transitoire</t>
  </si>
  <si>
    <t>Non conformité partielle - réserve</t>
  </si>
  <si>
    <t>Non conformité totale</t>
  </si>
  <si>
    <t>Non conformité totale - effet différé</t>
  </si>
  <si>
    <t>Non conformité totale - effet différé - réserve transitoire</t>
  </si>
  <si>
    <t>Non conformité totale - effet différé - réserve transitoire - non lieu à statuer</t>
  </si>
  <si>
    <t>Non conformité totale - non lieu à statuer</t>
  </si>
  <si>
    <t>Rectification d'erreur matérielle</t>
  </si>
  <si>
    <t>Rejet</t>
  </si>
  <si>
    <t>Nombre de décisions</t>
  </si>
  <si>
    <t>Conformité - déclassement organique</t>
  </si>
  <si>
    <t>Conformité - réserve - déclassement organique</t>
  </si>
  <si>
    <t>Incompétence pour statuer</t>
  </si>
  <si>
    <t>Irrecevabilité</t>
  </si>
  <si>
    <t>Non conformité partielle - déclassement organique</t>
  </si>
  <si>
    <t>Non conformité partielle - réserve - déclassement organique</t>
  </si>
  <si>
    <t xml:space="preserve">  </t>
  </si>
  <si>
    <t>Obligations fiscales</t>
  </si>
  <si>
    <t>Référendum d'initiative partagée</t>
  </si>
  <si>
    <t>Nombre total</t>
  </si>
  <si>
    <t>Solutions adoptées pour les QPC (2010- 31/12/2020)</t>
  </si>
  <si>
    <t>Solutions adoptées pour les DC (1959 - 31/12/2020)</t>
  </si>
  <si>
    <t>Délais moyens entre les saisines et les décisions (2000 – 31/12/2020)</t>
  </si>
  <si>
    <t>Nombre de saisines - 31 décembre 2020</t>
  </si>
  <si>
    <t>Décisions du Conseil - 1958 - 31 décembre 2020</t>
  </si>
  <si>
    <t>Total au 31 décembre 2020</t>
  </si>
  <si>
    <t>Répartition des solutions  - 31 décembre 2020</t>
  </si>
  <si>
    <t>1958-1969</t>
  </si>
  <si>
    <t>1970-1979</t>
  </si>
  <si>
    <t>1980-1989</t>
  </si>
  <si>
    <t>1990-1999</t>
  </si>
  <si>
    <t>2000-2009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</si>
</sst>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1" fontId="16" fillId="34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33" borderId="10" xfId="0" applyNumberFormat="1" applyFont="1" applyFill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/>
    </xf>
    <xf numFmtId="1" fontId="0" fillId="36" borderId="10" xfId="0" applyNumberFormat="1" applyFill="1" applyBorder="1" applyAlignment="1">
      <alignment horizontal="center" vertical="center"/>
    </xf>
    <xf numFmtId="0" fontId="0" fillId="0" borderId="0" xfId="0" applyFont="1"/>
    <xf numFmtId="0" fontId="18" fillId="0" borderId="0" xfId="0" applyFont="1"/>
    <xf numFmtId="1" fontId="0" fillId="0" borderId="0" xfId="0" applyNumberFormat="1"/>
    <xf numFmtId="0" fontId="0" fillId="33" borderId="10" xfId="0" applyFill="1" applyBorder="1" applyAlignment="1">
      <alignment horizontal="center" vertical="center"/>
    </xf>
    <xf numFmtId="0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0" fillId="0" borderId="10" xfId="3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left" vertical="top"/>
    </xf>
    <xf numFmtId="0" fontId="19" fillId="0" borderId="0" xfId="0" applyFont="1"/>
    <xf numFmtId="0" fontId="20" fillId="0" borderId="10" xfId="4" applyFont="1" applyBorder="1"/>
    <xf numFmtId="0" fontId="20" fillId="36" borderId="0" xfId="0" applyFont="1" applyFill="1" applyBorder="1" applyAlignment="1">
      <alignment horizontal="center" vertical="center"/>
    </xf>
    <xf numFmtId="0" fontId="20" fillId="0" borderId="11" xfId="4" applyFont="1" applyBorder="1"/>
    <xf numFmtId="0" fontId="20" fillId="33" borderId="10" xfId="4" applyFont="1" applyFill="1" applyBorder="1" applyAlignment="1">
      <alignment horizontal="center" vertical="center"/>
    </xf>
    <xf numFmtId="0" fontId="20" fillId="0" borderId="12" xfId="4" applyFont="1" applyBorder="1" applyAlignment="1">
      <alignment vertical="center"/>
    </xf>
    <xf numFmtId="0" fontId="20" fillId="0" borderId="12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 wrapText="1"/>
    </xf>
    <xf numFmtId="0" fontId="20" fillId="35" borderId="12" xfId="4" applyFont="1" applyFill="1" applyBorder="1" applyAlignment="1">
      <alignment vertical="center"/>
    </xf>
    <xf numFmtId="0" fontId="20" fillId="35" borderId="12" xfId="4" applyFont="1" applyFill="1" applyBorder="1" applyAlignment="1">
      <alignment horizontal="center" vertical="center"/>
    </xf>
    <xf numFmtId="1" fontId="20" fillId="0" borderId="12" xfId="4" applyNumberFormat="1" applyFont="1" applyBorder="1" applyAlignment="1">
      <alignment horizontal="center" vertical="center" wrapText="1"/>
    </xf>
    <xf numFmtId="0" fontId="20" fillId="0" borderId="13" xfId="4" applyFont="1" applyBorder="1" applyAlignment="1">
      <alignment vertical="center"/>
    </xf>
    <xf numFmtId="0" fontId="20" fillId="0" borderId="13" xfId="4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 wrapText="1"/>
    </xf>
    <xf numFmtId="0" fontId="20" fillId="33" borderId="13" xfId="4" applyFont="1" applyFill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0" fillId="36" borderId="10" xfId="3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center" vertical="top"/>
    </xf>
    <xf numFmtId="0" fontId="0" fillId="0" borderId="10" xfId="0" applyNumberFormat="1" applyBorder="1" applyAlignment="1">
      <alignment horizontal="center" vertical="center"/>
    </xf>
    <xf numFmtId="1" fontId="0" fillId="33" borderId="10" xfId="0" applyNumberFormat="1" applyFill="1" applyBorder="1" applyAlignment="1">
      <alignment horizontal="center" vertical="center"/>
    </xf>
    <xf numFmtId="1" fontId="20" fillId="33" borderId="10" xfId="8" applyNumberFormat="1" applyFont="1" applyFill="1" applyBorder="1" applyAlignment="1">
      <alignment horizontal="center" vertical="center"/>
    </xf>
    <xf numFmtId="0" fontId="20" fillId="33" borderId="10" xfId="3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EF3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GridLines="0" tabSelected="1" workbookViewId="0">
      <selection activeCell="R19" sqref="R19"/>
    </sheetView>
  </sheetViews>
  <sheetFormatPr baseColWidth="10" defaultRowHeight="15" x14ac:dyDescent="0.25"/>
  <cols>
    <col min="1" max="1" width="20.42578125" customWidth="1"/>
    <col min="7" max="14" width="5" bestFit="1" customWidth="1"/>
    <col min="15" max="16" width="6.140625" customWidth="1"/>
    <col min="17" max="17" width="8.42578125" customWidth="1"/>
    <col min="18" max="18" width="23.7109375" customWidth="1"/>
  </cols>
  <sheetData>
    <row r="1" spans="1:18" x14ac:dyDescent="0.25">
      <c r="A1" s="41" t="s">
        <v>88</v>
      </c>
    </row>
    <row r="3" spans="1:18" x14ac:dyDescent="0.25">
      <c r="B3" s="13" t="s">
        <v>91</v>
      </c>
      <c r="C3" s="13" t="s">
        <v>92</v>
      </c>
      <c r="D3" s="13" t="s">
        <v>93</v>
      </c>
      <c r="E3" s="13" t="s">
        <v>94</v>
      </c>
      <c r="F3" s="13" t="s">
        <v>95</v>
      </c>
      <c r="G3" s="14">
        <v>2010</v>
      </c>
      <c r="H3" s="14">
        <v>2011</v>
      </c>
      <c r="I3" s="14">
        <v>2012</v>
      </c>
      <c r="J3" s="14">
        <v>2013</v>
      </c>
      <c r="K3" s="15">
        <v>2014</v>
      </c>
      <c r="L3" s="15">
        <v>2015</v>
      </c>
      <c r="M3" s="15">
        <v>2016</v>
      </c>
      <c r="N3" s="15">
        <v>2017</v>
      </c>
      <c r="O3" s="15">
        <v>2018</v>
      </c>
      <c r="P3" s="15">
        <v>2019</v>
      </c>
      <c r="Q3" s="15">
        <v>2020</v>
      </c>
      <c r="R3" s="16" t="s">
        <v>89</v>
      </c>
    </row>
    <row r="4" spans="1:18" x14ac:dyDescent="0.25">
      <c r="A4" s="1" t="s">
        <v>1</v>
      </c>
      <c r="B4" s="5">
        <v>6</v>
      </c>
      <c r="C4" s="5">
        <v>38</v>
      </c>
      <c r="D4" s="5">
        <v>120</v>
      </c>
      <c r="E4" s="5">
        <v>104</v>
      </c>
      <c r="F4" s="5">
        <v>128</v>
      </c>
      <c r="G4" s="5">
        <v>15</v>
      </c>
      <c r="H4" s="5">
        <v>15</v>
      </c>
      <c r="I4" s="5">
        <v>12</v>
      </c>
      <c r="J4" s="5">
        <v>15</v>
      </c>
      <c r="K4" s="5">
        <v>19</v>
      </c>
      <c r="L4" s="5">
        <v>13</v>
      </c>
      <c r="M4" s="5">
        <v>11</v>
      </c>
      <c r="N4" s="5">
        <v>10</v>
      </c>
      <c r="O4" s="5">
        <v>15</v>
      </c>
      <c r="P4" s="5">
        <v>11</v>
      </c>
      <c r="Q4" s="5">
        <v>10</v>
      </c>
      <c r="R4" s="5">
        <f>SUM(B4:Q4)</f>
        <v>542</v>
      </c>
    </row>
    <row r="5" spans="1:18" x14ac:dyDescent="0.25">
      <c r="A5" s="1" t="s">
        <v>0</v>
      </c>
      <c r="B5" s="5">
        <v>13</v>
      </c>
      <c r="C5" s="5">
        <v>23</v>
      </c>
      <c r="D5" s="5">
        <v>20</v>
      </c>
      <c r="E5" s="5">
        <v>29</v>
      </c>
      <c r="F5" s="5">
        <v>29</v>
      </c>
      <c r="G5" s="5">
        <v>9</v>
      </c>
      <c r="H5" s="5">
        <v>6</v>
      </c>
      <c r="I5" s="5">
        <v>4</v>
      </c>
      <c r="J5" s="5">
        <v>6</v>
      </c>
      <c r="K5" s="5">
        <v>3</v>
      </c>
      <c r="L5" s="5">
        <v>4</v>
      </c>
      <c r="M5" s="5">
        <v>7</v>
      </c>
      <c r="N5" s="5">
        <v>2</v>
      </c>
      <c r="O5" s="5">
        <v>2</v>
      </c>
      <c r="P5" s="5">
        <v>5</v>
      </c>
      <c r="Q5" s="5">
        <v>6</v>
      </c>
      <c r="R5" s="5">
        <f>SUM(B5:Q5)</f>
        <v>168</v>
      </c>
    </row>
    <row r="6" spans="1:18" x14ac:dyDescent="0.25">
      <c r="A6" s="1" t="s">
        <v>5</v>
      </c>
      <c r="B6" s="5"/>
      <c r="C6" s="5">
        <v>2</v>
      </c>
      <c r="D6" s="5">
        <v>1</v>
      </c>
      <c r="E6" s="5">
        <v>5</v>
      </c>
      <c r="F6" s="5">
        <v>4</v>
      </c>
      <c r="G6" s="5"/>
      <c r="H6" s="5"/>
      <c r="I6" s="5">
        <v>1</v>
      </c>
      <c r="J6" s="5"/>
      <c r="K6" s="5"/>
      <c r="L6" s="5"/>
      <c r="M6" s="5"/>
      <c r="N6" s="5">
        <v>1</v>
      </c>
      <c r="O6" s="5"/>
      <c r="P6" s="5"/>
      <c r="Q6" s="5"/>
      <c r="R6" s="5">
        <f>SUM(B6:P6)</f>
        <v>14</v>
      </c>
    </row>
    <row r="7" spans="1:18" ht="30" x14ac:dyDescent="0.25">
      <c r="A7" s="1" t="s">
        <v>6</v>
      </c>
      <c r="B7" s="5">
        <v>18</v>
      </c>
      <c r="C7" s="5">
        <v>9</v>
      </c>
      <c r="D7" s="5">
        <v>13</v>
      </c>
      <c r="E7" s="5">
        <v>20</v>
      </c>
      <c r="F7" s="5">
        <v>12</v>
      </c>
      <c r="G7" s="5"/>
      <c r="H7" s="5">
        <v>2</v>
      </c>
      <c r="I7" s="5"/>
      <c r="J7" s="5">
        <v>1</v>
      </c>
      <c r="K7" s="5">
        <v>2</v>
      </c>
      <c r="L7" s="5">
        <v>1</v>
      </c>
      <c r="M7" s="5"/>
      <c r="N7" s="5">
        <v>1</v>
      </c>
      <c r="O7" s="5">
        <v>2</v>
      </c>
      <c r="P7" s="5">
        <v>3</v>
      </c>
      <c r="Q7" s="5"/>
      <c r="R7" s="5">
        <f>SUM(B7:P7)</f>
        <v>84</v>
      </c>
    </row>
    <row r="8" spans="1:18" ht="30" x14ac:dyDescent="0.25">
      <c r="A8" s="1" t="s">
        <v>82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v>3</v>
      </c>
      <c r="Q8" s="5">
        <v>7</v>
      </c>
      <c r="R8" s="5">
        <f>SUM(B8:Q8)</f>
        <v>10</v>
      </c>
    </row>
    <row r="9" spans="1:18" x14ac:dyDescent="0.25">
      <c r="A9" s="3" t="s">
        <v>22</v>
      </c>
      <c r="B9" s="4">
        <f>SUM(B4:B7)</f>
        <v>37</v>
      </c>
      <c r="C9" s="4">
        <f t="shared" ref="C9:F9" si="0">SUM(C4:C7)</f>
        <v>72</v>
      </c>
      <c r="D9" s="4">
        <f t="shared" si="0"/>
        <v>154</v>
      </c>
      <c r="E9" s="4">
        <f t="shared" si="0"/>
        <v>158</v>
      </c>
      <c r="F9" s="4">
        <f t="shared" si="0"/>
        <v>173</v>
      </c>
      <c r="G9" s="4">
        <f t="shared" ref="G9:K9" si="1">SUM(G4:G7)</f>
        <v>24</v>
      </c>
      <c r="H9" s="4">
        <f t="shared" si="1"/>
        <v>23</v>
      </c>
      <c r="I9" s="4">
        <f t="shared" si="1"/>
        <v>17</v>
      </c>
      <c r="J9" s="4">
        <f t="shared" si="1"/>
        <v>22</v>
      </c>
      <c r="K9" s="4">
        <f t="shared" si="1"/>
        <v>24</v>
      </c>
      <c r="L9" s="4">
        <f>SUM(M4:M8)</f>
        <v>18</v>
      </c>
      <c r="M9" s="4">
        <f>SUM(M4:M7)</f>
        <v>18</v>
      </c>
      <c r="N9" s="4">
        <f>SUM(N4:N7)</f>
        <v>14</v>
      </c>
      <c r="O9" s="4">
        <f>SUM(O4:O7)</f>
        <v>19</v>
      </c>
      <c r="P9" s="4">
        <f>SUM(P4:P8)</f>
        <v>22</v>
      </c>
      <c r="Q9" s="4">
        <f>SUM(Q4:Q8)</f>
        <v>23</v>
      </c>
      <c r="R9" s="4">
        <f>SUM(B9:Q9)</f>
        <v>818</v>
      </c>
    </row>
    <row r="10" spans="1:18" x14ac:dyDescent="0.25">
      <c r="A10" s="1" t="s">
        <v>8</v>
      </c>
      <c r="B10" s="5" t="s">
        <v>21</v>
      </c>
      <c r="C10" s="5" t="s">
        <v>21</v>
      </c>
      <c r="D10" s="5" t="s">
        <v>21</v>
      </c>
      <c r="E10" s="5"/>
      <c r="F10" s="5">
        <v>2</v>
      </c>
      <c r="G10" s="5"/>
      <c r="H10" s="5"/>
      <c r="I10" s="5"/>
      <c r="J10" s="5">
        <v>1</v>
      </c>
      <c r="K10" s="5">
        <v>1</v>
      </c>
      <c r="L10" s="5">
        <v>1</v>
      </c>
      <c r="M10" s="5">
        <v>1</v>
      </c>
      <c r="N10" s="5"/>
      <c r="O10" s="5"/>
      <c r="P10" s="5"/>
      <c r="Q10" s="5"/>
      <c r="R10" s="5">
        <f>SUM(B10:P10)</f>
        <v>6</v>
      </c>
    </row>
    <row r="11" spans="1:18" ht="30" x14ac:dyDescent="0.25">
      <c r="A11" s="1" t="s">
        <v>4</v>
      </c>
      <c r="B11" s="5" t="s">
        <v>21</v>
      </c>
      <c r="C11" s="5" t="s">
        <v>21</v>
      </c>
      <c r="D11" s="5" t="s">
        <v>21</v>
      </c>
      <c r="E11" s="5" t="s">
        <v>21</v>
      </c>
      <c r="F11" s="5" t="s">
        <v>21</v>
      </c>
      <c r="G11" s="5">
        <v>64</v>
      </c>
      <c r="H11" s="5">
        <v>110</v>
      </c>
      <c r="I11" s="5">
        <v>74</v>
      </c>
      <c r="J11" s="5">
        <v>66</v>
      </c>
      <c r="K11" s="5">
        <v>67</v>
      </c>
      <c r="L11" s="5">
        <v>68</v>
      </c>
      <c r="M11" s="6">
        <v>81</v>
      </c>
      <c r="N11" s="6">
        <v>75</v>
      </c>
      <c r="O11" s="6">
        <v>64</v>
      </c>
      <c r="P11" s="6">
        <v>61</v>
      </c>
      <c r="Q11" s="6">
        <v>46</v>
      </c>
      <c r="R11" s="5">
        <f>SUM(B11:Q11)</f>
        <v>776</v>
      </c>
    </row>
    <row r="12" spans="1:18" ht="30" x14ac:dyDescent="0.25">
      <c r="A12" s="2" t="s">
        <v>23</v>
      </c>
      <c r="B12" s="8">
        <f t="shared" ref="B12:F12" si="2">SUM(B9:B11)</f>
        <v>37</v>
      </c>
      <c r="C12" s="8">
        <f t="shared" si="2"/>
        <v>72</v>
      </c>
      <c r="D12" s="8">
        <f t="shared" si="2"/>
        <v>154</v>
      </c>
      <c r="E12" s="8">
        <f t="shared" si="2"/>
        <v>158</v>
      </c>
      <c r="F12" s="8">
        <f t="shared" si="2"/>
        <v>175</v>
      </c>
      <c r="G12" s="7">
        <f t="shared" ref="G12:J12" si="3">SUM(G9:G11)</f>
        <v>88</v>
      </c>
      <c r="H12" s="7">
        <f t="shared" si="3"/>
        <v>133</v>
      </c>
      <c r="I12" s="7">
        <f t="shared" si="3"/>
        <v>91</v>
      </c>
      <c r="J12" s="7">
        <f t="shared" si="3"/>
        <v>89</v>
      </c>
      <c r="K12" s="7">
        <f>SUM(K9:K11)</f>
        <v>92</v>
      </c>
      <c r="L12" s="7">
        <f>SUM(L9:L11)</f>
        <v>87</v>
      </c>
      <c r="M12" s="7">
        <f>SUM(M9:M11)</f>
        <v>100</v>
      </c>
      <c r="N12" s="7">
        <f>(N9+N11)</f>
        <v>89</v>
      </c>
      <c r="O12" s="7">
        <f>(O9+O11)</f>
        <v>83</v>
      </c>
      <c r="P12" s="7">
        <f>(P9+P11)</f>
        <v>83</v>
      </c>
      <c r="Q12" s="7">
        <f>(Q9+Q11)</f>
        <v>69</v>
      </c>
      <c r="R12" s="7">
        <f>SUM(B12:Q12)</f>
        <v>1600</v>
      </c>
    </row>
    <row r="13" spans="1:18" ht="45" x14ac:dyDescent="0.25">
      <c r="A13" s="1" t="s">
        <v>9</v>
      </c>
      <c r="B13" s="5">
        <v>391</v>
      </c>
      <c r="C13" s="5">
        <v>114</v>
      </c>
      <c r="D13" s="5">
        <v>174</v>
      </c>
      <c r="E13" s="5">
        <v>1285</v>
      </c>
      <c r="F13" s="5">
        <v>503</v>
      </c>
      <c r="G13" s="5">
        <v>5</v>
      </c>
      <c r="H13" s="5"/>
      <c r="I13" s="5">
        <v>83</v>
      </c>
      <c r="J13" s="5">
        <v>254</v>
      </c>
      <c r="K13" s="5">
        <v>3</v>
      </c>
      <c r="L13" s="5">
        <v>8</v>
      </c>
      <c r="M13" s="5">
        <v>4</v>
      </c>
      <c r="N13" s="5">
        <v>145</v>
      </c>
      <c r="O13" s="5">
        <v>369</v>
      </c>
      <c r="P13" s="5">
        <v>12</v>
      </c>
      <c r="Q13" s="5">
        <v>1</v>
      </c>
      <c r="R13" s="5">
        <f>SUM(B13:Q13)</f>
        <v>3351</v>
      </c>
    </row>
    <row r="14" spans="1:18" x14ac:dyDescent="0.25">
      <c r="A14" s="1" t="s">
        <v>10</v>
      </c>
      <c r="B14" s="5">
        <v>34</v>
      </c>
      <c r="C14" s="5">
        <v>12</v>
      </c>
      <c r="D14" s="5">
        <v>22</v>
      </c>
      <c r="E14" s="5">
        <v>31</v>
      </c>
      <c r="F14" s="5">
        <v>25</v>
      </c>
      <c r="G14" s="5"/>
      <c r="H14" s="5">
        <v>3</v>
      </c>
      <c r="I14" s="5">
        <v>3</v>
      </c>
      <c r="J14" s="5"/>
      <c r="K14" s="5">
        <v>3</v>
      </c>
      <c r="L14" s="5">
        <v>44</v>
      </c>
      <c r="M14" s="5"/>
      <c r="N14" s="5">
        <v>6</v>
      </c>
      <c r="O14" s="5">
        <v>52</v>
      </c>
      <c r="P14" s="5">
        <v>1</v>
      </c>
      <c r="Q14" s="5">
        <v>2</v>
      </c>
      <c r="R14" s="5">
        <f>SUM(B14:Q14)</f>
        <v>238</v>
      </c>
    </row>
    <row r="15" spans="1:18" ht="30" x14ac:dyDescent="0.25">
      <c r="A15" s="1" t="s">
        <v>11</v>
      </c>
      <c r="B15" s="5"/>
      <c r="C15" s="5"/>
      <c r="D15" s="5">
        <v>7</v>
      </c>
      <c r="E15" s="5">
        <v>10</v>
      </c>
      <c r="F15" s="5">
        <v>8</v>
      </c>
      <c r="G15" s="5"/>
      <c r="H15" s="5"/>
      <c r="I15" s="5">
        <v>1</v>
      </c>
      <c r="J15" s="5">
        <v>1</v>
      </c>
      <c r="K15" s="5"/>
      <c r="L15" s="5"/>
      <c r="M15" s="5"/>
      <c r="N15" s="5">
        <v>1</v>
      </c>
      <c r="O15" s="5"/>
      <c r="P15" s="5">
        <v>1</v>
      </c>
      <c r="Q15" s="5">
        <v>1</v>
      </c>
      <c r="R15" s="5">
        <f>SUM(B15:Q15)</f>
        <v>30</v>
      </c>
    </row>
    <row r="16" spans="1:18" ht="30" x14ac:dyDescent="0.25">
      <c r="A16" s="1" t="s">
        <v>12</v>
      </c>
      <c r="B16" s="5">
        <v>22</v>
      </c>
      <c r="C16" s="5">
        <v>11</v>
      </c>
      <c r="D16" s="5">
        <v>28</v>
      </c>
      <c r="E16" s="5">
        <v>32</v>
      </c>
      <c r="F16" s="5">
        <v>49</v>
      </c>
      <c r="G16" s="5"/>
      <c r="H16" s="5"/>
      <c r="I16" s="5">
        <v>13</v>
      </c>
      <c r="J16" s="5">
        <v>2</v>
      </c>
      <c r="K16" s="5"/>
      <c r="L16" s="5"/>
      <c r="M16" s="5"/>
      <c r="N16" s="5">
        <v>16</v>
      </c>
      <c r="O16" s="5"/>
      <c r="P16" s="5">
        <v>1</v>
      </c>
      <c r="Q16" s="5"/>
      <c r="R16" s="5">
        <f>SUM(B16:P16)</f>
        <v>174</v>
      </c>
    </row>
    <row r="17" spans="1:19" x14ac:dyDescent="0.25">
      <c r="A17" s="1" t="s">
        <v>13</v>
      </c>
      <c r="B17" s="5">
        <v>10</v>
      </c>
      <c r="C17" s="5">
        <v>1</v>
      </c>
      <c r="D17" s="5">
        <v>3</v>
      </c>
      <c r="E17" s="5">
        <v>6</v>
      </c>
      <c r="F17" s="9">
        <v>18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f>SUM(B17:P17)</f>
        <v>38</v>
      </c>
    </row>
    <row r="18" spans="1:19" x14ac:dyDescent="0.25">
      <c r="A18" s="2" t="s">
        <v>14</v>
      </c>
      <c r="B18" s="45">
        <f t="shared" ref="B18:F18" si="4">SUM(B13:B17)</f>
        <v>457</v>
      </c>
      <c r="C18" s="45">
        <f t="shared" si="4"/>
        <v>138</v>
      </c>
      <c r="D18" s="45">
        <f t="shared" si="4"/>
        <v>234</v>
      </c>
      <c r="E18" s="45">
        <f t="shared" si="4"/>
        <v>1364</v>
      </c>
      <c r="F18" s="45">
        <f t="shared" si="4"/>
        <v>603</v>
      </c>
      <c r="G18" s="7">
        <f t="shared" ref="G18:K18" si="5">SUM(G13:G17)</f>
        <v>5</v>
      </c>
      <c r="H18" s="7">
        <f t="shared" si="5"/>
        <v>3</v>
      </c>
      <c r="I18" s="7">
        <f t="shared" si="5"/>
        <v>100</v>
      </c>
      <c r="J18" s="7">
        <f t="shared" si="5"/>
        <v>257</v>
      </c>
      <c r="K18" s="7">
        <f t="shared" si="5"/>
        <v>6</v>
      </c>
      <c r="L18" s="7">
        <f t="shared" ref="L18:Q18" si="6">SUM(L13:L17)</f>
        <v>52</v>
      </c>
      <c r="M18" s="7">
        <f t="shared" si="6"/>
        <v>4</v>
      </c>
      <c r="N18" s="7">
        <f t="shared" si="6"/>
        <v>168</v>
      </c>
      <c r="O18" s="7">
        <f t="shared" si="6"/>
        <v>421</v>
      </c>
      <c r="P18" s="7">
        <f t="shared" si="6"/>
        <v>15</v>
      </c>
      <c r="Q18" s="7">
        <f t="shared" si="6"/>
        <v>4</v>
      </c>
      <c r="R18" s="7">
        <f>SUM(B18:Q18)</f>
        <v>3831</v>
      </c>
    </row>
    <row r="19" spans="1:19" x14ac:dyDescent="0.25">
      <c r="A19" s="1" t="s">
        <v>2</v>
      </c>
      <c r="B19" s="5">
        <v>3</v>
      </c>
      <c r="C19" s="5"/>
      <c r="D19" s="5">
        <v>1</v>
      </c>
      <c r="E19" s="5">
        <v>7</v>
      </c>
      <c r="F19" s="5">
        <v>10</v>
      </c>
      <c r="G19" s="5">
        <v>1</v>
      </c>
      <c r="H19" s="5"/>
      <c r="I19" s="5"/>
      <c r="J19" s="5"/>
      <c r="K19" s="5">
        <v>1</v>
      </c>
      <c r="L19" s="5"/>
      <c r="M19" s="5">
        <v>1</v>
      </c>
      <c r="N19" s="5"/>
      <c r="O19" s="5"/>
      <c r="P19" s="5">
        <v>1</v>
      </c>
      <c r="Q19" s="5"/>
      <c r="R19" s="5">
        <f>SUM(B19:Q19)</f>
        <v>25</v>
      </c>
    </row>
    <row r="20" spans="1:19" x14ac:dyDescent="0.25">
      <c r="A20" s="1" t="s">
        <v>3</v>
      </c>
      <c r="B20" s="5">
        <v>1</v>
      </c>
      <c r="C20" s="5">
        <v>4</v>
      </c>
      <c r="D20" s="5">
        <v>3</v>
      </c>
      <c r="E20" s="5">
        <v>9</v>
      </c>
      <c r="F20" s="5">
        <v>7</v>
      </c>
      <c r="G20" s="5">
        <v>1</v>
      </c>
      <c r="H20" s="5">
        <v>1</v>
      </c>
      <c r="I20" s="5"/>
      <c r="J20" s="5">
        <v>1</v>
      </c>
      <c r="K20" s="5"/>
      <c r="L20" s="5">
        <v>3</v>
      </c>
      <c r="M20" s="5"/>
      <c r="N20" s="5"/>
      <c r="O20" s="5">
        <v>8</v>
      </c>
      <c r="P20" s="5"/>
      <c r="Q20" s="5"/>
      <c r="R20" s="5">
        <f>SUM(B20:P20)</f>
        <v>38</v>
      </c>
    </row>
    <row r="21" spans="1:19" x14ac:dyDescent="0.25">
      <c r="A21" s="1" t="s">
        <v>15</v>
      </c>
      <c r="B21" s="5">
        <v>58</v>
      </c>
      <c r="C21" s="5">
        <v>54</v>
      </c>
      <c r="D21" s="5">
        <v>50</v>
      </c>
      <c r="E21" s="5">
        <v>25</v>
      </c>
      <c r="F21" s="5">
        <v>31</v>
      </c>
      <c r="G21" s="5">
        <v>4</v>
      </c>
      <c r="H21" s="5">
        <v>6</v>
      </c>
      <c r="I21" s="5">
        <v>8</v>
      </c>
      <c r="J21" s="5">
        <v>6</v>
      </c>
      <c r="K21" s="5">
        <v>9</v>
      </c>
      <c r="L21" s="5">
        <v>10</v>
      </c>
      <c r="M21" s="5">
        <v>4</v>
      </c>
      <c r="N21" s="5">
        <v>5</v>
      </c>
      <c r="O21" s="5">
        <v>7</v>
      </c>
      <c r="P21" s="5">
        <v>6</v>
      </c>
      <c r="Q21" s="5">
        <v>6</v>
      </c>
      <c r="R21" s="5">
        <f>SUM(B21:Q21)</f>
        <v>289</v>
      </c>
    </row>
    <row r="22" spans="1:19" x14ac:dyDescent="0.25">
      <c r="A22" s="1" t="s">
        <v>81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/>
      <c r="Q22" s="5"/>
      <c r="R22" s="5">
        <f>SUM(B22:P22)</f>
        <v>1</v>
      </c>
    </row>
    <row r="23" spans="1:19" ht="30" x14ac:dyDescent="0.25">
      <c r="A23" s="1" t="s">
        <v>16</v>
      </c>
      <c r="B23" s="5"/>
      <c r="C23" s="5"/>
      <c r="D23" s="5"/>
      <c r="E23" s="5"/>
      <c r="F23" s="5">
        <v>1</v>
      </c>
      <c r="G23" s="5"/>
      <c r="H23" s="5"/>
      <c r="I23" s="5"/>
      <c r="J23" s="5"/>
      <c r="K23" s="5">
        <v>6</v>
      </c>
      <c r="L23" s="5">
        <v>2</v>
      </c>
      <c r="M23" s="5">
        <v>2</v>
      </c>
      <c r="N23" s="5"/>
      <c r="O23" s="5">
        <v>1</v>
      </c>
      <c r="P23" s="5"/>
      <c r="Q23" s="5"/>
      <c r="R23" s="5">
        <f>SUM(B23:P23)</f>
        <v>12</v>
      </c>
    </row>
    <row r="24" spans="1:19" x14ac:dyDescent="0.25">
      <c r="A24" s="1" t="s">
        <v>17</v>
      </c>
      <c r="B24" s="5">
        <v>8</v>
      </c>
      <c r="C24" s="5">
        <v>3</v>
      </c>
      <c r="D24" s="5"/>
      <c r="E24" s="5"/>
      <c r="F24" s="5"/>
      <c r="G24" s="5"/>
      <c r="H24" s="5"/>
      <c r="I24" s="5"/>
      <c r="J24" s="5"/>
      <c r="K24" s="5">
        <v>1</v>
      </c>
      <c r="L24" s="5"/>
      <c r="M24" s="5"/>
      <c r="N24" s="5"/>
      <c r="O24" s="5"/>
      <c r="P24" s="5"/>
      <c r="Q24" s="5"/>
      <c r="R24" s="5">
        <f>SUM(B24:Q24)</f>
        <v>12</v>
      </c>
    </row>
    <row r="25" spans="1:19" x14ac:dyDescent="0.25">
      <c r="A25" s="1" t="s">
        <v>18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f>SUM(B25:P25)</f>
        <v>1</v>
      </c>
    </row>
    <row r="26" spans="1:19" ht="45" x14ac:dyDescent="0.25">
      <c r="A26" s="1" t="s">
        <v>19</v>
      </c>
      <c r="B26" s="5">
        <v>17</v>
      </c>
      <c r="C26" s="5">
        <v>11</v>
      </c>
      <c r="D26" s="5">
        <v>26</v>
      </c>
      <c r="E26" s="5">
        <v>34</v>
      </c>
      <c r="F26" s="5">
        <v>28</v>
      </c>
      <c r="G26" s="5">
        <v>3</v>
      </c>
      <c r="H26" s="5">
        <v>2</v>
      </c>
      <c r="I26" s="5">
        <v>4</v>
      </c>
      <c r="J26" s="5">
        <v>4</v>
      </c>
      <c r="K26" s="5">
        <v>3</v>
      </c>
      <c r="L26" s="5">
        <v>2</v>
      </c>
      <c r="M26" s="5">
        <v>2</v>
      </c>
      <c r="N26" s="5">
        <v>5</v>
      </c>
      <c r="O26" s="5">
        <v>2</v>
      </c>
      <c r="P26" s="5">
        <v>3</v>
      </c>
      <c r="Q26" s="5">
        <v>2</v>
      </c>
      <c r="R26" s="5">
        <f>SUM(B26:Q26)</f>
        <v>148</v>
      </c>
    </row>
    <row r="27" spans="1:19" x14ac:dyDescent="0.25">
      <c r="A27" s="1" t="s">
        <v>20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1</v>
      </c>
      <c r="Q27" s="5"/>
      <c r="R27" s="5">
        <f>SUM(B27:P27)</f>
        <v>2</v>
      </c>
      <c r="S27" s="12"/>
    </row>
    <row r="28" spans="1:19" x14ac:dyDescent="0.25">
      <c r="A28" s="2" t="s">
        <v>7</v>
      </c>
      <c r="B28" s="8">
        <f t="shared" ref="B28:J28" si="7">SUM(B12,B18,B19:B27)</f>
        <v>583</v>
      </c>
      <c r="C28" s="8">
        <f t="shared" si="7"/>
        <v>282</v>
      </c>
      <c r="D28" s="8">
        <f t="shared" si="7"/>
        <v>468</v>
      </c>
      <c r="E28" s="8">
        <f t="shared" si="7"/>
        <v>1597</v>
      </c>
      <c r="F28" s="8">
        <f t="shared" si="7"/>
        <v>855</v>
      </c>
      <c r="G28" s="8">
        <f t="shared" si="7"/>
        <v>102</v>
      </c>
      <c r="H28" s="8">
        <f t="shared" si="7"/>
        <v>145</v>
      </c>
      <c r="I28" s="8">
        <f t="shared" si="7"/>
        <v>203</v>
      </c>
      <c r="J28" s="8">
        <f t="shared" si="7"/>
        <v>357</v>
      </c>
      <c r="K28" s="8">
        <f>SUM(K12+K18+K19+K20+K21+K23+K24+K25+K26+K27)</f>
        <v>118</v>
      </c>
      <c r="L28" s="8">
        <f>SUM(L12+L18+L19+L20+L21+L23+L24+L25+L26+L27)</f>
        <v>156</v>
      </c>
      <c r="M28" s="8">
        <f>SUM(M12+M18+M19+M20+M21+M23+M24+M25+M26+M27)</f>
        <v>113</v>
      </c>
      <c r="N28" s="8">
        <f>SUM(N12+N18+N19+N20+N21+N23+N24+N25+N26+N27)</f>
        <v>267</v>
      </c>
      <c r="O28" s="8">
        <f>SUM(O12+O18+O19+O20+O21+O22+O23+O24+O25+O26+O27)</f>
        <v>523</v>
      </c>
      <c r="P28" s="8">
        <f>SUM(P12+P18+P19+P20+P21+P22+P23+P24+P25+P26+P27)</f>
        <v>109</v>
      </c>
      <c r="Q28" s="8">
        <f>SUM(Q12+Q18+Q19+Q20+Q21+Q22+Q23+Q24+Q25+Q26+Q27)</f>
        <v>81</v>
      </c>
      <c r="R28" s="46">
        <f>SUM(B28:Q28)</f>
        <v>5959</v>
      </c>
    </row>
    <row r="30" spans="1:19" x14ac:dyDescent="0.25">
      <c r="S30" s="12"/>
    </row>
    <row r="31" spans="1:19" x14ac:dyDescent="0.25">
      <c r="S31" s="12"/>
    </row>
    <row r="32" spans="1:19" x14ac:dyDescent="0.25">
      <c r="S32" s="12"/>
    </row>
  </sheetData>
  <pageMargins left="0.7" right="0.7" top="0.75" bottom="0.75" header="0.3" footer="0.3"/>
  <pageSetup paperSize="9" scale="83" fitToWidth="0" orientation="landscape" r:id="rId1"/>
  <ignoredErrors>
    <ignoredError sqref="G9:K9 M9:P9" formulaRange="1"/>
    <ignoredError sqref="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D23" sqref="D23"/>
    </sheetView>
  </sheetViews>
  <sheetFormatPr baseColWidth="10" defaultRowHeight="15" x14ac:dyDescent="0.25"/>
  <cols>
    <col min="1" max="1" width="3.140625" customWidth="1"/>
    <col min="2" max="2" width="30.42578125" customWidth="1"/>
    <col min="5" max="5" width="18.28515625" customWidth="1"/>
  </cols>
  <sheetData>
    <row r="1" spans="1:6" ht="15.75" x14ac:dyDescent="0.25">
      <c r="A1" s="10"/>
      <c r="B1" s="11" t="s">
        <v>87</v>
      </c>
      <c r="C1" s="10"/>
      <c r="D1" s="10"/>
      <c r="E1" s="10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47" t="s">
        <v>49</v>
      </c>
      <c r="C3" s="47"/>
      <c r="D3" s="18"/>
      <c r="E3" s="47" t="s">
        <v>50</v>
      </c>
      <c r="F3" s="47"/>
    </row>
    <row r="4" spans="1:6" ht="20.25" customHeight="1" x14ac:dyDescent="0.25">
      <c r="A4" s="10"/>
      <c r="B4" s="21" t="s">
        <v>48</v>
      </c>
      <c r="C4" s="42">
        <v>14</v>
      </c>
      <c r="D4" s="19"/>
      <c r="E4" s="21" t="s">
        <v>51</v>
      </c>
      <c r="F4" s="42">
        <v>413</v>
      </c>
    </row>
    <row r="5" spans="1:6" ht="20.25" customHeight="1" x14ac:dyDescent="0.25">
      <c r="A5" s="10"/>
      <c r="B5" s="21" t="s">
        <v>43</v>
      </c>
      <c r="C5" s="42">
        <v>194</v>
      </c>
      <c r="D5" s="19"/>
      <c r="E5" s="21" t="s">
        <v>52</v>
      </c>
      <c r="F5" s="42">
        <v>478</v>
      </c>
    </row>
    <row r="6" spans="1:6" ht="17.25" customHeight="1" x14ac:dyDescent="0.25">
      <c r="A6" s="10"/>
      <c r="B6" s="21" t="s">
        <v>45</v>
      </c>
      <c r="C6" s="42">
        <v>48</v>
      </c>
      <c r="D6" s="20"/>
      <c r="E6" s="23" t="s">
        <v>83</v>
      </c>
      <c r="F6" s="43">
        <f>F5+F4</f>
        <v>891</v>
      </c>
    </row>
    <row r="7" spans="1:6" ht="17.25" customHeight="1" x14ac:dyDescent="0.25">
      <c r="A7" s="10"/>
      <c r="B7" s="21" t="s">
        <v>44</v>
      </c>
      <c r="C7" s="42">
        <v>51</v>
      </c>
      <c r="D7" s="20"/>
      <c r="E7" s="19"/>
      <c r="F7" s="19"/>
    </row>
    <row r="8" spans="1:6" ht="15.75" x14ac:dyDescent="0.25">
      <c r="A8" s="10"/>
      <c r="B8" s="21" t="s">
        <v>47</v>
      </c>
      <c r="C8" s="42">
        <v>453</v>
      </c>
      <c r="D8" s="20"/>
      <c r="E8" s="19"/>
      <c r="F8" s="19"/>
    </row>
    <row r="9" spans="1:6" ht="15.75" x14ac:dyDescent="0.25">
      <c r="A9" s="10"/>
      <c r="B9" s="21" t="s">
        <v>46</v>
      </c>
      <c r="C9" s="42">
        <v>319</v>
      </c>
      <c r="D9" s="20"/>
      <c r="E9" s="19"/>
      <c r="F9" s="19"/>
    </row>
    <row r="10" spans="1:6" ht="18" customHeight="1" x14ac:dyDescent="0.25">
      <c r="A10" s="10"/>
      <c r="B10" s="23" t="s">
        <v>83</v>
      </c>
      <c r="C10" s="22">
        <f>SUM(C4:C9)</f>
        <v>1079</v>
      </c>
      <c r="D10" s="19"/>
      <c r="E10" s="19"/>
      <c r="F10" s="19"/>
    </row>
    <row r="11" spans="1:6" ht="30" customHeight="1" x14ac:dyDescent="0.25">
      <c r="A11" s="10"/>
      <c r="E11" s="10"/>
    </row>
    <row r="12" spans="1:6" x14ac:dyDescent="0.25">
      <c r="A12" s="10"/>
      <c r="E12" s="10"/>
    </row>
    <row r="14" spans="1:6" ht="60.75" customHeight="1" x14ac:dyDescent="0.25"/>
    <row r="16" spans="1:6" ht="45.75" customHeight="1" x14ac:dyDescent="0.25"/>
  </sheetData>
  <mergeCells count="2">
    <mergeCell ref="E3:F3"/>
    <mergeCell ref="B3:C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5"/>
  <sheetViews>
    <sheetView showGridLines="0" topLeftCell="B1" zoomScaleNormal="100" workbookViewId="0">
      <selection activeCell="B33" sqref="B33"/>
    </sheetView>
  </sheetViews>
  <sheetFormatPr baseColWidth="10" defaultColWidth="11.42578125" defaultRowHeight="15" x14ac:dyDescent="0.25"/>
  <cols>
    <col min="1" max="1" width="3.42578125" style="17" customWidth="1"/>
    <col min="2" max="2" width="65.42578125" style="17" customWidth="1"/>
    <col min="3" max="3" width="19.85546875" style="17" customWidth="1"/>
    <col min="4" max="4" width="11.42578125" style="17"/>
    <col min="5" max="5" width="58.85546875" style="17" customWidth="1"/>
    <col min="6" max="6" width="19.85546875" style="17" bestFit="1" customWidth="1"/>
    <col min="7" max="16384" width="11.42578125" style="17"/>
  </cols>
  <sheetData>
    <row r="1" spans="2:7" x14ac:dyDescent="0.25">
      <c r="B1" s="40" t="s">
        <v>90</v>
      </c>
    </row>
    <row r="3" spans="2:7" x14ac:dyDescent="0.25">
      <c r="B3" s="28" t="s">
        <v>84</v>
      </c>
      <c r="C3" s="28" t="s">
        <v>73</v>
      </c>
      <c r="D3" s="26"/>
      <c r="E3" s="28" t="s">
        <v>85</v>
      </c>
      <c r="F3" s="28" t="s">
        <v>73</v>
      </c>
      <c r="G3" s="24"/>
    </row>
    <row r="4" spans="2:7" x14ac:dyDescent="0.25">
      <c r="B4" s="27" t="s">
        <v>24</v>
      </c>
      <c r="C4" s="44">
        <v>402</v>
      </c>
      <c r="E4" s="27" t="s">
        <v>24</v>
      </c>
      <c r="F4" s="44">
        <v>386</v>
      </c>
    </row>
    <row r="5" spans="2:7" x14ac:dyDescent="0.25">
      <c r="B5" s="25" t="s">
        <v>53</v>
      </c>
      <c r="C5" s="44">
        <v>11</v>
      </c>
      <c r="E5" s="27" t="s">
        <v>74</v>
      </c>
      <c r="F5" s="44">
        <v>9</v>
      </c>
    </row>
    <row r="6" spans="2:7" x14ac:dyDescent="0.25">
      <c r="B6" s="25" t="s">
        <v>54</v>
      </c>
      <c r="C6" s="44">
        <v>92</v>
      </c>
      <c r="E6" s="27" t="s">
        <v>54</v>
      </c>
      <c r="F6" s="44">
        <v>25</v>
      </c>
    </row>
    <row r="7" spans="2:7" x14ac:dyDescent="0.25">
      <c r="B7" s="25" t="s">
        <v>55</v>
      </c>
      <c r="C7" s="44">
        <v>4</v>
      </c>
      <c r="E7" s="27" t="s">
        <v>75</v>
      </c>
      <c r="F7" s="44">
        <v>3</v>
      </c>
    </row>
    <row r="8" spans="2:7" x14ac:dyDescent="0.25">
      <c r="B8" s="25" t="s">
        <v>56</v>
      </c>
      <c r="C8" s="44">
        <v>1</v>
      </c>
      <c r="E8" s="27" t="s">
        <v>76</v>
      </c>
      <c r="F8" s="44">
        <v>4</v>
      </c>
    </row>
    <row r="9" spans="2:7" x14ac:dyDescent="0.25">
      <c r="B9" s="25" t="s">
        <v>57</v>
      </c>
      <c r="C9" s="44">
        <v>2</v>
      </c>
      <c r="E9" s="27" t="s">
        <v>77</v>
      </c>
      <c r="F9" s="44">
        <v>1</v>
      </c>
    </row>
    <row r="10" spans="2:7" x14ac:dyDescent="0.25">
      <c r="B10" s="25" t="s">
        <v>58</v>
      </c>
      <c r="C10" s="44">
        <v>1</v>
      </c>
      <c r="E10" s="27" t="s">
        <v>59</v>
      </c>
      <c r="F10" s="44">
        <v>310</v>
      </c>
    </row>
    <row r="11" spans="2:7" x14ac:dyDescent="0.25">
      <c r="B11" s="25" t="s">
        <v>59</v>
      </c>
      <c r="C11" s="44">
        <v>36</v>
      </c>
      <c r="E11" s="27" t="s">
        <v>78</v>
      </c>
      <c r="F11" s="44">
        <v>2</v>
      </c>
    </row>
    <row r="12" spans="2:7" x14ac:dyDescent="0.25">
      <c r="B12" s="25" t="s">
        <v>60</v>
      </c>
      <c r="C12" s="44">
        <v>17</v>
      </c>
      <c r="E12" s="27" t="s">
        <v>60</v>
      </c>
      <c r="F12" s="44">
        <v>1</v>
      </c>
    </row>
    <row r="13" spans="2:7" x14ac:dyDescent="0.25">
      <c r="B13" s="25" t="s">
        <v>61</v>
      </c>
      <c r="C13" s="44">
        <v>1</v>
      </c>
      <c r="E13" s="27" t="s">
        <v>62</v>
      </c>
      <c r="F13" s="44">
        <v>1</v>
      </c>
    </row>
    <row r="14" spans="2:7" x14ac:dyDescent="0.25">
      <c r="B14" s="25" t="s">
        <v>62</v>
      </c>
      <c r="C14" s="44">
        <v>5</v>
      </c>
      <c r="E14" s="27" t="s">
        <v>65</v>
      </c>
      <c r="F14" s="44">
        <v>32</v>
      </c>
    </row>
    <row r="15" spans="2:7" x14ac:dyDescent="0.25">
      <c r="B15" s="25" t="s">
        <v>63</v>
      </c>
      <c r="C15" s="44">
        <v>1</v>
      </c>
      <c r="E15" s="27" t="s">
        <v>79</v>
      </c>
      <c r="F15" s="44">
        <v>13</v>
      </c>
    </row>
    <row r="16" spans="2:7" x14ac:dyDescent="0.25">
      <c r="B16" s="25" t="s">
        <v>64</v>
      </c>
      <c r="C16" s="44">
        <v>2</v>
      </c>
      <c r="E16" s="27" t="s">
        <v>66</v>
      </c>
      <c r="F16" s="44">
        <v>19</v>
      </c>
    </row>
    <row r="17" spans="2:6" x14ac:dyDescent="0.25">
      <c r="B17" s="25" t="s">
        <v>65</v>
      </c>
      <c r="C17" s="44">
        <v>8</v>
      </c>
      <c r="E17" s="27" t="s">
        <v>25</v>
      </c>
      <c r="F17" s="44">
        <v>1</v>
      </c>
    </row>
    <row r="18" spans="2:6" x14ac:dyDescent="0.25">
      <c r="B18" s="25" t="s">
        <v>66</v>
      </c>
      <c r="C18" s="44">
        <v>102</v>
      </c>
      <c r="E18" s="27" t="s">
        <v>72</v>
      </c>
      <c r="F18" s="44">
        <v>2</v>
      </c>
    </row>
    <row r="19" spans="2:6" x14ac:dyDescent="0.25">
      <c r="B19" s="25" t="s">
        <v>67</v>
      </c>
      <c r="C19" s="44">
        <v>52</v>
      </c>
    </row>
    <row r="20" spans="2:6" x14ac:dyDescent="0.25">
      <c r="B20" s="25" t="s">
        <v>68</v>
      </c>
      <c r="C20" s="44">
        <v>8</v>
      </c>
    </row>
    <row r="21" spans="2:6" x14ac:dyDescent="0.25">
      <c r="B21" s="25" t="s">
        <v>69</v>
      </c>
      <c r="C21" s="44">
        <v>1</v>
      </c>
    </row>
    <row r="22" spans="2:6" x14ac:dyDescent="0.25">
      <c r="B22" s="27" t="s">
        <v>70</v>
      </c>
      <c r="C22" s="44">
        <v>1</v>
      </c>
    </row>
    <row r="23" spans="2:6" x14ac:dyDescent="0.25">
      <c r="B23" s="27" t="s">
        <v>25</v>
      </c>
      <c r="C23" s="44">
        <v>20</v>
      </c>
      <c r="F23" s="17" t="s">
        <v>80</v>
      </c>
    </row>
    <row r="24" spans="2:6" x14ac:dyDescent="0.25">
      <c r="B24" s="25" t="s">
        <v>71</v>
      </c>
      <c r="C24" s="44">
        <v>3</v>
      </c>
    </row>
    <row r="25" spans="2:6" x14ac:dyDescent="0.25">
      <c r="B25" s="27" t="s">
        <v>72</v>
      </c>
      <c r="C25" s="44">
        <v>6</v>
      </c>
    </row>
  </sheetData>
  <pageMargins left="0.7" right="0.7" top="0.75" bottom="0.75" header="0.3" footer="0.3"/>
  <pageSetup paperSize="9" scale="7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showGridLines="0" zoomScale="110" zoomScaleNormal="110" workbookViewId="0">
      <selection activeCell="A21" sqref="A21"/>
    </sheetView>
  </sheetViews>
  <sheetFormatPr baseColWidth="10" defaultRowHeight="15" x14ac:dyDescent="0.25"/>
  <cols>
    <col min="1" max="1" width="5" customWidth="1"/>
    <col min="2" max="2" width="40.140625" customWidth="1"/>
    <col min="3" max="3" width="23.28515625" customWidth="1"/>
    <col min="4" max="4" width="21" customWidth="1"/>
  </cols>
  <sheetData>
    <row r="1" spans="2:4" x14ac:dyDescent="0.25">
      <c r="B1" s="40" t="s">
        <v>86</v>
      </c>
      <c r="C1" s="17"/>
      <c r="D1" s="17"/>
    </row>
    <row r="2" spans="2:4" x14ac:dyDescent="0.25">
      <c r="B2" s="17"/>
      <c r="C2" s="17"/>
      <c r="D2" s="17"/>
    </row>
    <row r="3" spans="2:4" x14ac:dyDescent="0.25">
      <c r="B3" s="38" t="s">
        <v>26</v>
      </c>
      <c r="C3" s="38" t="s">
        <v>27</v>
      </c>
      <c r="D3" s="38" t="s">
        <v>28</v>
      </c>
    </row>
    <row r="4" spans="2:4" x14ac:dyDescent="0.25">
      <c r="B4" s="36"/>
      <c r="C4" s="36"/>
      <c r="D4" s="37"/>
    </row>
    <row r="5" spans="2:4" x14ac:dyDescent="0.25">
      <c r="B5" s="39" t="s">
        <v>29</v>
      </c>
      <c r="C5" s="30"/>
      <c r="D5" s="31"/>
    </row>
    <row r="6" spans="2:4" x14ac:dyDescent="0.25">
      <c r="B6" s="29" t="s">
        <v>30</v>
      </c>
      <c r="C6" s="30">
        <v>17</v>
      </c>
      <c r="D6" s="31"/>
    </row>
    <row r="7" spans="2:4" x14ac:dyDescent="0.25">
      <c r="B7" s="29" t="s">
        <v>31</v>
      </c>
      <c r="C7" s="30">
        <v>41</v>
      </c>
      <c r="D7" s="31"/>
    </row>
    <row r="8" spans="2:4" x14ac:dyDescent="0.25">
      <c r="B8" s="35" t="s">
        <v>32</v>
      </c>
      <c r="C8" s="36">
        <v>16</v>
      </c>
      <c r="D8" s="37"/>
    </row>
    <row r="9" spans="2:4" x14ac:dyDescent="0.25">
      <c r="B9" s="29" t="s">
        <v>33</v>
      </c>
      <c r="C9" s="30">
        <v>16</v>
      </c>
      <c r="D9" s="31"/>
    </row>
    <row r="10" spans="2:4" x14ac:dyDescent="0.25">
      <c r="B10" s="29" t="s">
        <v>34</v>
      </c>
      <c r="C10" s="30">
        <v>16</v>
      </c>
      <c r="D10" s="30">
        <v>30</v>
      </c>
    </row>
    <row r="11" spans="2:4" x14ac:dyDescent="0.25">
      <c r="B11" s="29" t="s">
        <v>35</v>
      </c>
      <c r="C11" s="30">
        <v>57</v>
      </c>
      <c r="D11" s="30">
        <v>90</v>
      </c>
    </row>
    <row r="12" spans="2:4" x14ac:dyDescent="0.25">
      <c r="B12" s="32" t="s">
        <v>4</v>
      </c>
      <c r="C12" s="33">
        <v>74</v>
      </c>
      <c r="D12" s="30">
        <v>90</v>
      </c>
    </row>
    <row r="13" spans="2:4" x14ac:dyDescent="0.25">
      <c r="B13" s="29"/>
      <c r="C13" s="30"/>
      <c r="D13" s="30"/>
    </row>
    <row r="14" spans="2:4" x14ac:dyDescent="0.25">
      <c r="B14" s="39" t="s">
        <v>36</v>
      </c>
      <c r="C14" s="30"/>
      <c r="D14" s="30"/>
    </row>
    <row r="15" spans="2:4" x14ac:dyDescent="0.25">
      <c r="B15" s="29" t="s">
        <v>37</v>
      </c>
      <c r="C15" s="30">
        <v>107</v>
      </c>
      <c r="D15" s="30"/>
    </row>
    <row r="16" spans="2:4" x14ac:dyDescent="0.25">
      <c r="B16" s="29" t="s">
        <v>38</v>
      </c>
      <c r="C16" s="30">
        <v>125</v>
      </c>
      <c r="D16" s="30"/>
    </row>
    <row r="17" spans="2:4" x14ac:dyDescent="0.25">
      <c r="B17" s="29" t="s">
        <v>39</v>
      </c>
      <c r="C17" s="30">
        <v>18</v>
      </c>
      <c r="D17" s="30">
        <v>30</v>
      </c>
    </row>
    <row r="18" spans="2:4" x14ac:dyDescent="0.25">
      <c r="B18" s="29" t="s">
        <v>40</v>
      </c>
      <c r="C18" s="30">
        <v>69</v>
      </c>
      <c r="D18" s="30">
        <v>90</v>
      </c>
    </row>
    <row r="19" spans="2:4" x14ac:dyDescent="0.25">
      <c r="B19" s="29" t="s">
        <v>41</v>
      </c>
      <c r="C19" s="30">
        <v>52</v>
      </c>
      <c r="D19" s="34"/>
    </row>
    <row r="20" spans="2:4" x14ac:dyDescent="0.25">
      <c r="B20" s="29" t="s">
        <v>42</v>
      </c>
      <c r="C20" s="30">
        <v>38</v>
      </c>
      <c r="D20" s="34"/>
    </row>
    <row r="21" spans="2:4" x14ac:dyDescent="0.25">
      <c r="B21" s="10"/>
      <c r="C21" s="10"/>
      <c r="D21" s="10"/>
    </row>
    <row r="22" spans="2:4" x14ac:dyDescent="0.25">
      <c r="B22" s="10"/>
      <c r="C22" s="10"/>
      <c r="D22" s="10"/>
    </row>
    <row r="23" spans="2:4" x14ac:dyDescent="0.25">
      <c r="B23" s="10"/>
      <c r="C23" s="10"/>
      <c r="D23" s="10"/>
    </row>
    <row r="24" spans="2:4" x14ac:dyDescent="0.25">
      <c r="B24" s="10"/>
      <c r="C24" s="10"/>
      <c r="D24" s="10"/>
    </row>
    <row r="25" spans="2:4" x14ac:dyDescent="0.25">
      <c r="B25" s="10"/>
      <c r="C25" s="10"/>
      <c r="D25" s="10"/>
    </row>
    <row r="26" spans="2:4" x14ac:dyDescent="0.25">
      <c r="B26" s="10"/>
      <c r="C26" s="10"/>
      <c r="D26" s="10"/>
    </row>
    <row r="27" spans="2:4" x14ac:dyDescent="0.25">
      <c r="B27" s="10"/>
      <c r="C27" s="10"/>
      <c r="D27" s="10"/>
    </row>
    <row r="28" spans="2:4" x14ac:dyDescent="0.25">
      <c r="B28" s="10"/>
      <c r="C28" s="10"/>
      <c r="D28" s="10"/>
    </row>
    <row r="29" spans="2:4" x14ac:dyDescent="0.25">
      <c r="B29" s="10"/>
      <c r="C29" s="10"/>
      <c r="D29" s="10"/>
    </row>
    <row r="30" spans="2:4" x14ac:dyDescent="0.25">
      <c r="B30" s="10"/>
      <c r="C30" s="10"/>
      <c r="D30" s="10"/>
    </row>
  </sheetData>
  <hyperlinks>
    <hyperlink ref="D18" location="_ftn5" display="_ftn5"/>
    <hyperlink ref="D17" location="_ftn4" display="_ftn4"/>
    <hyperlink ref="D12" location="_ftn3" display="_ftn3"/>
    <hyperlink ref="D11" location="_ftn2" display="_ftn2"/>
    <hyperlink ref="D10" location="_ftn1" display="_ftn1"/>
  </hyperlink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Décisions 1958-31 Décembre 2020</vt:lpstr>
      <vt:lpstr>Saisines DC_QPC</vt:lpstr>
      <vt:lpstr>Solutions DC_QPC</vt:lpstr>
      <vt:lpstr>Délais 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Conseil constitutionnel</dc:creator>
  <cp:keywords>Statistiques</cp:keywords>
  <cp:lastModifiedBy>Spitalier Anne Frederique</cp:lastModifiedBy>
  <cp:lastPrinted>2020-02-17T15:02:36Z</cp:lastPrinted>
  <dcterms:created xsi:type="dcterms:W3CDTF">2014-05-14T15:30:33Z</dcterms:created>
  <dcterms:modified xsi:type="dcterms:W3CDTF">2021-03-26T16:29:29Z</dcterms:modified>
</cp:coreProperties>
</file>