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statistiques\Titre VII\TItre VII n° 3- 30 juin 2019\"/>
    </mc:Choice>
  </mc:AlternateContent>
  <bookViews>
    <workbookView xWindow="0" yWindow="0" windowWidth="25200" windowHeight="11835" tabRatio="519" activeTab="3"/>
  </bookViews>
  <sheets>
    <sheet name="Décisions 1958-30 juin 2019" sheetId="20" r:id="rId1"/>
    <sheet name="Saisines DC_QPC" sheetId="17" r:id="rId2"/>
    <sheet name="Solutions DC_QPC" sheetId="18" r:id="rId3"/>
    <sheet name="Délais 2000-2018" sheetId="19" r:id="rId4"/>
  </sheets>
  <definedNames>
    <definedName name="_ftn1" localSheetId="1">'Saisines DC_QPC'!#REF!</definedName>
    <definedName name="_ftn2" localSheetId="1">'Saisines DC_QPC'!#REF!</definedName>
    <definedName name="_ftn3" localSheetId="1">'Saisines DC_QPC'!#REF!</definedName>
    <definedName name="_ftn4" localSheetId="1">'Saisines DC_QPC'!#REF!</definedName>
    <definedName name="_ftn5" localSheetId="1">'Saisines DC_QPC'!#REF!</definedName>
    <definedName name="_ftnref1" localSheetId="1">'Saisines DC_QPC'!#REF!</definedName>
    <definedName name="_ftnref2" localSheetId="1">'Saisines DC_QPC'!#REF!</definedName>
    <definedName name="_ftnref3" localSheetId="1">'Saisines DC_QPC'!#REF!</definedName>
    <definedName name="_ftnref4" localSheetId="1">'Saisines DC_QPC'!#REF!</definedName>
    <definedName name="_ftnref5" localSheetId="1">'Saisines DC_QPC'!#REF!</definedName>
  </definedNames>
  <calcPr calcId="162913"/>
</workbook>
</file>

<file path=xl/calcChain.xml><?xml version="1.0" encoding="utf-8"?>
<calcChain xmlns="http://schemas.openxmlformats.org/spreadsheetml/2006/main">
  <c r="S18" i="20" l="1"/>
  <c r="S19" i="20"/>
  <c r="S20" i="20"/>
  <c r="S21" i="20"/>
  <c r="S22" i="20"/>
  <c r="S23" i="20"/>
  <c r="S24" i="20"/>
  <c r="S25" i="20"/>
  <c r="S17" i="20"/>
  <c r="S12" i="20"/>
  <c r="S13" i="20"/>
  <c r="S14" i="20"/>
  <c r="S15" i="20"/>
  <c r="S16" i="20"/>
  <c r="S2" i="20"/>
  <c r="S3" i="20"/>
  <c r="S4" i="20"/>
  <c r="S5" i="20"/>
  <c r="S6" i="20"/>
  <c r="S7" i="20"/>
  <c r="S8" i="20"/>
  <c r="S9" i="20"/>
  <c r="S10" i="20"/>
  <c r="S11" i="20"/>
  <c r="Q7" i="20" l="1"/>
  <c r="Q16" i="20" l="1"/>
  <c r="P16" i="20"/>
  <c r="O16" i="20"/>
  <c r="N16" i="20"/>
  <c r="M16" i="20"/>
  <c r="L16" i="20"/>
  <c r="K16" i="20"/>
  <c r="J16" i="20"/>
  <c r="I16" i="20"/>
  <c r="H16" i="20"/>
  <c r="G16" i="20"/>
  <c r="Q10" i="20"/>
  <c r="Q26" i="20" s="1"/>
  <c r="S26" i="20" s="1"/>
  <c r="P7" i="20"/>
  <c r="P10" i="20" s="1"/>
  <c r="O7" i="20"/>
  <c r="O10" i="20" s="1"/>
  <c r="N7" i="20"/>
  <c r="N10" i="20" s="1"/>
  <c r="M7" i="20"/>
  <c r="M10" i="20" s="1"/>
  <c r="L7" i="20"/>
  <c r="L10" i="20" s="1"/>
  <c r="K7" i="20"/>
  <c r="K10" i="20" s="1"/>
  <c r="J7" i="20"/>
  <c r="J10" i="20" s="1"/>
  <c r="I7" i="20"/>
  <c r="I10" i="20" s="1"/>
  <c r="H7" i="20"/>
  <c r="H10" i="20" s="1"/>
  <c r="G7" i="20"/>
  <c r="F16" i="20"/>
  <c r="E16" i="20"/>
  <c r="D16" i="20"/>
  <c r="C16" i="20"/>
  <c r="B16" i="20"/>
  <c r="F7" i="20"/>
  <c r="F10" i="20" s="1"/>
  <c r="F26" i="20" s="1"/>
  <c r="E7" i="20"/>
  <c r="E10" i="20" s="1"/>
  <c r="D7" i="20"/>
  <c r="D10" i="20" s="1"/>
  <c r="C7" i="20"/>
  <c r="C10" i="20" s="1"/>
  <c r="B7" i="20"/>
  <c r="B10" i="20" s="1"/>
  <c r="B26" i="20" s="1"/>
  <c r="I26" i="20" l="1"/>
  <c r="M26" i="20"/>
  <c r="J26" i="20"/>
  <c r="K26" i="20"/>
  <c r="H26" i="20"/>
  <c r="L26" i="20"/>
  <c r="O26" i="20"/>
  <c r="C26" i="20"/>
  <c r="N26" i="20"/>
  <c r="P26" i="20"/>
  <c r="D26" i="20"/>
  <c r="E26" i="20"/>
  <c r="G10" i="20"/>
  <c r="G26" i="20" l="1"/>
</calcChain>
</file>

<file path=xl/sharedStrings.xml><?xml version="1.0" encoding="utf-8"?>
<sst xmlns="http://schemas.openxmlformats.org/spreadsheetml/2006/main" count="117" uniqueCount="95">
  <si>
    <t>Loi organique</t>
  </si>
  <si>
    <t>Loi ordinaire</t>
  </si>
  <si>
    <t>Déchéance</t>
  </si>
  <si>
    <t>Incompatibilité</t>
  </si>
  <si>
    <t>Question prioritaire de constitutionnalité</t>
  </si>
  <si>
    <t>Traité</t>
  </si>
  <si>
    <t>Règlement des assemblées</t>
  </si>
  <si>
    <t>Total général</t>
  </si>
  <si>
    <t>Loi du pays</t>
  </si>
  <si>
    <t>Élections à l'Assemblée nationale</t>
  </si>
  <si>
    <t>Élections au Sénat</t>
  </si>
  <si>
    <t>Divers élections parlementaires</t>
  </si>
  <si>
    <t>Élection du président de la République</t>
  </si>
  <si>
    <t>Référendum</t>
  </si>
  <si>
    <t>Sous-total élections</t>
  </si>
  <si>
    <t>Déclassement</t>
  </si>
  <si>
    <t>Compétences outre-mer</t>
  </si>
  <si>
    <t>Fins de non-recevoir</t>
  </si>
  <si>
    <t>Avis article 16</t>
  </si>
  <si>
    <t>Décisions d'organisation interne</t>
  </si>
  <si>
    <t>Autres décisions</t>
  </si>
  <si>
    <t>~</t>
  </si>
  <si>
    <t>SOUS TOTAL DC</t>
  </si>
  <si>
    <t>Sous-total contrôle de constitutionnalité</t>
  </si>
  <si>
    <t>Conformité</t>
  </si>
  <si>
    <t>Non lieu à statuer</t>
  </si>
  <si>
    <t>Type de décisions</t>
  </si>
  <si>
    <t>Délai moyen en jours</t>
  </si>
  <si>
    <t>Délai imparti</t>
  </si>
  <si>
    <t xml:space="preserve">Contrôle de constitutionnalité </t>
  </si>
  <si>
    <t>Délai moyen pour les DC</t>
  </si>
  <si>
    <t xml:space="preserve">     DC-traite (Traités)</t>
  </si>
  <si>
    <t xml:space="preserve">     DC-règlement (Règlements)</t>
  </si>
  <si>
    <t xml:space="preserve">     DC-LO (Lois organiques)</t>
  </si>
  <si>
    <t xml:space="preserve">     DC-loi (Lois ordinaires)</t>
  </si>
  <si>
    <t xml:space="preserve">LP (Lois du pays) </t>
  </si>
  <si>
    <t>Autres compétences</t>
  </si>
  <si>
    <t>AN (élections législatives)</t>
  </si>
  <si>
    <t>-</t>
  </si>
  <si>
    <t>SEN (élections sénatoriales)</t>
  </si>
  <si>
    <t>L (Déclassements)</t>
  </si>
  <si>
    <t>LOM (Déclassements outre-mer)</t>
  </si>
  <si>
    <t>I (Incompatibilités)</t>
  </si>
  <si>
    <t>D (Déchéances)</t>
  </si>
  <si>
    <t>Premier ministre </t>
  </si>
  <si>
    <t>Président du Sénat </t>
  </si>
  <si>
    <t>Président de l’Assemblée nationale </t>
  </si>
  <si>
    <t xml:space="preserve">Sénateurs </t>
  </si>
  <si>
    <t>Députés </t>
  </si>
  <si>
    <t>Président de la République </t>
  </si>
  <si>
    <t>Saisines DC</t>
  </si>
  <si>
    <t>Saisines QPC</t>
  </si>
  <si>
    <t>Conseil d’État </t>
  </si>
  <si>
    <t>Cour de cassation </t>
  </si>
  <si>
    <t>1958-1967</t>
  </si>
  <si>
    <t>1988-1997</t>
  </si>
  <si>
    <t>1998-2007</t>
  </si>
  <si>
    <t>Conformité - non lieu à statuer</t>
  </si>
  <si>
    <t>Conformité - réserve</t>
  </si>
  <si>
    <t>Conformité - réserve - non lieu à statuer</t>
  </si>
  <si>
    <t>Décision avant dire droit</t>
  </si>
  <si>
    <t>Non conformité de date à date</t>
  </si>
  <si>
    <t>Non conformité de date à date - non lieu à statuer</t>
  </si>
  <si>
    <t>Non conformité partielle</t>
  </si>
  <si>
    <t>Non conformité partielle - effet différé</t>
  </si>
  <si>
    <t>Non conformité partielle - effet différé - non lieu à statuer</t>
  </si>
  <si>
    <t>Non conformité partielle - effet différé - réserve</t>
  </si>
  <si>
    <t>Non conformité partielle - effet différé - réserve - non lieu à statuer</t>
  </si>
  <si>
    <t>Non conformité partielle - effet différé - réserve transitoire</t>
  </si>
  <si>
    <t>Non conformité partielle - réserve</t>
  </si>
  <si>
    <t>Non conformité totale</t>
  </si>
  <si>
    <t>Non conformité totale - effet différé</t>
  </si>
  <si>
    <t>Non conformité totale - effet différé - réserve transitoire</t>
  </si>
  <si>
    <t>Non conformité totale - effet différé - réserve transitoire - non lieu à statuer</t>
  </si>
  <si>
    <t>Non conformité totale - non lieu à statuer</t>
  </si>
  <si>
    <t>Rectification d'erreur matérielle</t>
  </si>
  <si>
    <t>Rejet</t>
  </si>
  <si>
    <t>Nombre de décisions</t>
  </si>
  <si>
    <t>Conformité - déclassement organique</t>
  </si>
  <si>
    <t>Conformité - réserve - déclassement organique</t>
  </si>
  <si>
    <t>Incompétence pour statuer</t>
  </si>
  <si>
    <t>Irrecevabilité</t>
  </si>
  <si>
    <t>Non conformité partielle - déclassement organique</t>
  </si>
  <si>
    <t>Non conformité partielle - réserve - déclassement organique</t>
  </si>
  <si>
    <t xml:space="preserve">  </t>
  </si>
  <si>
    <t>1968-1977</t>
  </si>
  <si>
    <t>1978-1987</t>
  </si>
  <si>
    <t>Obligations fiscales</t>
  </si>
  <si>
    <t>2019 (au 30 juin)</t>
  </si>
  <si>
    <t>Référendum d'initiative partagée</t>
  </si>
  <si>
    <t>Total au 30 juin 2019</t>
  </si>
  <si>
    <t>Nombre de saisines - 30 juin 2019</t>
  </si>
  <si>
    <t>Délais moyens entre les saisines et les décisions (2000 – 30 juin 2019)</t>
  </si>
  <si>
    <t>Solutions adoptées pour les QPC (2010- 30/06/2019)</t>
  </si>
  <si>
    <t>Solutions adoptées pour les DC (1959 - 30/06/2019)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</si>
</sst>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1" fontId="16" fillId="35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16" fillId="36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/>
    </xf>
    <xf numFmtId="0" fontId="0" fillId="0" borderId="0" xfId="0" applyFont="1"/>
    <xf numFmtId="0" fontId="19" fillId="0" borderId="0" xfId="0" applyFont="1"/>
    <xf numFmtId="0" fontId="16" fillId="38" borderId="10" xfId="0" applyFont="1" applyFill="1" applyBorder="1" applyAlignment="1">
      <alignment horizontal="center" vertical="center"/>
    </xf>
    <xf numFmtId="0" fontId="4" fillId="33" borderId="2" xfId="3" applyFill="1" applyAlignment="1">
      <alignment horizontal="center" vertical="center"/>
    </xf>
    <xf numFmtId="0" fontId="4" fillId="0" borderId="2" xfId="3" applyAlignment="1">
      <alignment horizontal="center" vertical="center" wrapText="1"/>
    </xf>
    <xf numFmtId="0" fontId="4" fillId="0" borderId="2" xfId="3" applyAlignment="1">
      <alignment horizontal="center"/>
    </xf>
    <xf numFmtId="0" fontId="5" fillId="0" borderId="3" xfId="4"/>
    <xf numFmtId="0" fontId="18" fillId="0" borderId="0" xfId="0" applyFont="1" applyBorder="1" applyAlignment="1">
      <alignment horizontal="center"/>
    </xf>
    <xf numFmtId="0" fontId="5" fillId="33" borderId="3" xfId="4" applyFill="1" applyAlignment="1">
      <alignment horizontal="center" vertical="center"/>
    </xf>
    <xf numFmtId="0" fontId="5" fillId="0" borderId="3" xfId="4" applyNumberFormat="1"/>
    <xf numFmtId="0" fontId="16" fillId="33" borderId="3" xfId="4" applyFont="1" applyFill="1" applyAlignment="1">
      <alignment horizontal="center" vertical="center"/>
    </xf>
    <xf numFmtId="0" fontId="5" fillId="0" borderId="3" xfId="4" applyAlignment="1">
      <alignment horizontal="center" vertical="center"/>
    </xf>
    <xf numFmtId="0" fontId="5" fillId="0" borderId="3" xfId="4" applyAlignment="1">
      <alignment horizontal="center" vertical="center" wrapText="1"/>
    </xf>
    <xf numFmtId="0" fontId="5" fillId="0" borderId="3" xfId="4" applyAlignment="1">
      <alignment vertical="center"/>
    </xf>
    <xf numFmtId="0" fontId="5" fillId="37" borderId="3" xfId="4" applyFill="1" applyAlignment="1">
      <alignment vertical="center"/>
    </xf>
    <xf numFmtId="0" fontId="5" fillId="37" borderId="3" xfId="4" applyFill="1" applyAlignment="1">
      <alignment horizontal="center" vertical="center"/>
    </xf>
    <xf numFmtId="1" fontId="5" fillId="0" borderId="3" xfId="4" applyNumberFormat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EF3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E39" sqref="E39"/>
    </sheetView>
  </sheetViews>
  <sheetFormatPr baseColWidth="10" defaultRowHeight="15" x14ac:dyDescent="0.25"/>
  <cols>
    <col min="1" max="1" width="20.42578125" customWidth="1"/>
    <col min="7" max="16" width="5" bestFit="1" customWidth="1"/>
    <col min="17" max="18" width="6.140625" customWidth="1"/>
    <col min="19" max="19" width="23.7109375" customWidth="1"/>
  </cols>
  <sheetData>
    <row r="1" spans="1:19" ht="60" x14ac:dyDescent="0.25">
      <c r="B1" s="1" t="s">
        <v>54</v>
      </c>
      <c r="C1" s="1" t="s">
        <v>85</v>
      </c>
      <c r="D1" s="1" t="s">
        <v>86</v>
      </c>
      <c r="E1" s="1" t="s">
        <v>55</v>
      </c>
      <c r="F1" s="1" t="s">
        <v>56</v>
      </c>
      <c r="G1" s="2">
        <v>2008</v>
      </c>
      <c r="H1" s="2">
        <v>2009</v>
      </c>
      <c r="I1" s="2">
        <v>2010</v>
      </c>
      <c r="J1" s="2">
        <v>2011</v>
      </c>
      <c r="K1" s="2">
        <v>2012</v>
      </c>
      <c r="L1" s="2">
        <v>2013</v>
      </c>
      <c r="M1" s="3">
        <v>2014</v>
      </c>
      <c r="N1" s="3">
        <v>2015</v>
      </c>
      <c r="O1" s="3">
        <v>2016</v>
      </c>
      <c r="P1" s="3">
        <v>2017</v>
      </c>
      <c r="Q1" s="3">
        <v>2018</v>
      </c>
      <c r="R1" s="3" t="s">
        <v>88</v>
      </c>
      <c r="S1" s="18" t="s">
        <v>90</v>
      </c>
    </row>
    <row r="2" spans="1:19" x14ac:dyDescent="0.25">
      <c r="A2" s="4" t="s">
        <v>1</v>
      </c>
      <c r="B2" s="9">
        <v>5</v>
      </c>
      <c r="C2" s="9">
        <v>23</v>
      </c>
      <c r="D2" s="9">
        <v>116</v>
      </c>
      <c r="E2" s="9">
        <v>106</v>
      </c>
      <c r="F2" s="9">
        <v>120</v>
      </c>
      <c r="G2" s="9">
        <v>9</v>
      </c>
      <c r="H2" s="9">
        <v>17</v>
      </c>
      <c r="I2" s="9">
        <v>15</v>
      </c>
      <c r="J2" s="9">
        <v>15</v>
      </c>
      <c r="K2" s="9">
        <v>12</v>
      </c>
      <c r="L2" s="9">
        <v>15</v>
      </c>
      <c r="M2" s="9">
        <v>19</v>
      </c>
      <c r="N2" s="9">
        <v>13</v>
      </c>
      <c r="O2" s="9">
        <v>11</v>
      </c>
      <c r="P2" s="9">
        <v>10</v>
      </c>
      <c r="Q2" s="9">
        <v>15</v>
      </c>
      <c r="R2" s="9">
        <v>4</v>
      </c>
      <c r="S2" s="9">
        <f t="shared" ref="S2:S9" si="0">SUM(B2:R2)</f>
        <v>525</v>
      </c>
    </row>
    <row r="3" spans="1:19" x14ac:dyDescent="0.25">
      <c r="A3" s="4" t="s">
        <v>0</v>
      </c>
      <c r="B3" s="9">
        <v>13</v>
      </c>
      <c r="C3" s="9">
        <v>21</v>
      </c>
      <c r="D3" s="9">
        <v>16</v>
      </c>
      <c r="E3" s="9">
        <v>30</v>
      </c>
      <c r="F3" s="9">
        <v>27</v>
      </c>
      <c r="G3" s="9">
        <v>1</v>
      </c>
      <c r="H3" s="9">
        <v>6</v>
      </c>
      <c r="I3" s="9">
        <v>9</v>
      </c>
      <c r="J3" s="9">
        <v>6</v>
      </c>
      <c r="K3" s="9">
        <v>4</v>
      </c>
      <c r="L3" s="9">
        <v>6</v>
      </c>
      <c r="M3" s="9">
        <v>3</v>
      </c>
      <c r="N3" s="9">
        <v>4</v>
      </c>
      <c r="O3" s="9">
        <v>7</v>
      </c>
      <c r="P3" s="9">
        <v>2</v>
      </c>
      <c r="Q3" s="9">
        <v>2</v>
      </c>
      <c r="R3" s="9">
        <v>2</v>
      </c>
      <c r="S3" s="9">
        <f t="shared" si="0"/>
        <v>159</v>
      </c>
    </row>
    <row r="4" spans="1:19" x14ac:dyDescent="0.25">
      <c r="A4" s="4" t="s">
        <v>5</v>
      </c>
      <c r="B4" s="9"/>
      <c r="C4" s="9">
        <v>2</v>
      </c>
      <c r="D4" s="9">
        <v>1</v>
      </c>
      <c r="E4" s="9">
        <v>3</v>
      </c>
      <c r="F4" s="9">
        <v>6</v>
      </c>
      <c r="G4" s="9"/>
      <c r="H4" s="9"/>
      <c r="I4" s="9"/>
      <c r="J4" s="9"/>
      <c r="K4" s="9">
        <v>1</v>
      </c>
      <c r="L4" s="9"/>
      <c r="M4" s="9"/>
      <c r="N4" s="9"/>
      <c r="O4" s="9"/>
      <c r="P4" s="9">
        <v>1</v>
      </c>
      <c r="Q4" s="9"/>
      <c r="R4" s="9"/>
      <c r="S4" s="9">
        <f t="shared" si="0"/>
        <v>14</v>
      </c>
    </row>
    <row r="5" spans="1:19" ht="30" x14ac:dyDescent="0.25">
      <c r="A5" s="4" t="s">
        <v>6</v>
      </c>
      <c r="B5" s="9">
        <v>16</v>
      </c>
      <c r="C5" s="9">
        <v>9</v>
      </c>
      <c r="D5" s="9">
        <v>9</v>
      </c>
      <c r="E5" s="9">
        <v>22</v>
      </c>
      <c r="F5" s="9">
        <v>11</v>
      </c>
      <c r="G5" s="9">
        <v>2</v>
      </c>
      <c r="H5" s="9">
        <v>3</v>
      </c>
      <c r="I5" s="9"/>
      <c r="J5" s="9">
        <v>2</v>
      </c>
      <c r="K5" s="9"/>
      <c r="L5" s="9">
        <v>1</v>
      </c>
      <c r="M5" s="9">
        <v>2</v>
      </c>
      <c r="N5" s="9">
        <v>1</v>
      </c>
      <c r="O5" s="9"/>
      <c r="P5" s="9">
        <v>1</v>
      </c>
      <c r="Q5" s="9">
        <v>2</v>
      </c>
      <c r="R5" s="9">
        <v>1</v>
      </c>
      <c r="S5" s="9">
        <f t="shared" si="0"/>
        <v>82</v>
      </c>
    </row>
    <row r="6" spans="1:19" ht="30" x14ac:dyDescent="0.25">
      <c r="A6" s="4" t="s">
        <v>89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1</v>
      </c>
      <c r="S6" s="9">
        <f t="shared" si="0"/>
        <v>1</v>
      </c>
    </row>
    <row r="7" spans="1:19" x14ac:dyDescent="0.25">
      <c r="A7" s="6" t="s">
        <v>22</v>
      </c>
      <c r="B7" s="8">
        <f>SUM(B2:B5)</f>
        <v>34</v>
      </c>
      <c r="C7" s="8">
        <f t="shared" ref="C7:F7" si="1">SUM(C2:C5)</f>
        <v>55</v>
      </c>
      <c r="D7" s="8">
        <f t="shared" si="1"/>
        <v>142</v>
      </c>
      <c r="E7" s="8">
        <f t="shared" si="1"/>
        <v>161</v>
      </c>
      <c r="F7" s="8">
        <f t="shared" si="1"/>
        <v>164</v>
      </c>
      <c r="G7" s="8">
        <f t="shared" ref="G7:M7" si="2">SUM(G2:G5)</f>
        <v>12</v>
      </c>
      <c r="H7" s="8">
        <f t="shared" si="2"/>
        <v>26</v>
      </c>
      <c r="I7" s="8">
        <f t="shared" si="2"/>
        <v>24</v>
      </c>
      <c r="J7" s="8">
        <f t="shared" si="2"/>
        <v>23</v>
      </c>
      <c r="K7" s="8">
        <f t="shared" si="2"/>
        <v>17</v>
      </c>
      <c r="L7" s="8">
        <f t="shared" si="2"/>
        <v>22</v>
      </c>
      <c r="M7" s="8">
        <f t="shared" si="2"/>
        <v>24</v>
      </c>
      <c r="N7" s="8">
        <f>SUM(O2:O5)</f>
        <v>18</v>
      </c>
      <c r="O7" s="8">
        <f>SUM(O2:O5)</f>
        <v>18</v>
      </c>
      <c r="P7" s="8">
        <f>SUM(P2:P5)</f>
        <v>14</v>
      </c>
      <c r="Q7" s="8">
        <f>SUM(Q2:Q5)</f>
        <v>19</v>
      </c>
      <c r="R7" s="8">
        <v>8</v>
      </c>
      <c r="S7" s="8">
        <f t="shared" si="0"/>
        <v>781</v>
      </c>
    </row>
    <row r="8" spans="1:19" x14ac:dyDescent="0.25">
      <c r="A8" s="4" t="s">
        <v>8</v>
      </c>
      <c r="B8" s="9" t="s">
        <v>21</v>
      </c>
      <c r="C8" s="9" t="s">
        <v>21</v>
      </c>
      <c r="D8" s="9" t="s">
        <v>21</v>
      </c>
      <c r="E8" s="9"/>
      <c r="F8" s="9">
        <v>2</v>
      </c>
      <c r="G8" s="9"/>
      <c r="H8" s="9"/>
      <c r="I8" s="9"/>
      <c r="J8" s="9"/>
      <c r="K8" s="9"/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9">
        <f t="shared" si="0"/>
        <v>6</v>
      </c>
    </row>
    <row r="9" spans="1:19" ht="30" x14ac:dyDescent="0.25">
      <c r="A9" s="4" t="s">
        <v>4</v>
      </c>
      <c r="B9" s="9" t="s">
        <v>21</v>
      </c>
      <c r="C9" s="9" t="s">
        <v>21</v>
      </c>
      <c r="D9" s="9" t="s">
        <v>21</v>
      </c>
      <c r="E9" s="9" t="s">
        <v>21</v>
      </c>
      <c r="F9" s="9" t="s">
        <v>21</v>
      </c>
      <c r="G9" s="9" t="s">
        <v>21</v>
      </c>
      <c r="H9" s="9" t="s">
        <v>21</v>
      </c>
      <c r="I9" s="9">
        <v>64</v>
      </c>
      <c r="J9" s="9">
        <v>110</v>
      </c>
      <c r="K9" s="9">
        <v>74</v>
      </c>
      <c r="L9" s="9">
        <v>66</v>
      </c>
      <c r="M9" s="9">
        <v>67</v>
      </c>
      <c r="N9" s="9">
        <v>68</v>
      </c>
      <c r="O9" s="10">
        <v>81</v>
      </c>
      <c r="P9" s="10">
        <v>75</v>
      </c>
      <c r="Q9" s="10">
        <v>64</v>
      </c>
      <c r="R9" s="10">
        <v>37</v>
      </c>
      <c r="S9" s="9">
        <f t="shared" si="0"/>
        <v>706</v>
      </c>
    </row>
    <row r="10" spans="1:19" ht="30" x14ac:dyDescent="0.25">
      <c r="A10" s="5" t="s">
        <v>23</v>
      </c>
      <c r="B10" s="14">
        <f t="shared" ref="B10:F10" si="3">SUM(B7:B9)</f>
        <v>34</v>
      </c>
      <c r="C10" s="14">
        <f t="shared" si="3"/>
        <v>55</v>
      </c>
      <c r="D10" s="14">
        <f t="shared" si="3"/>
        <v>142</v>
      </c>
      <c r="E10" s="14">
        <f t="shared" si="3"/>
        <v>161</v>
      </c>
      <c r="F10" s="14">
        <f t="shared" si="3"/>
        <v>166</v>
      </c>
      <c r="G10" s="12">
        <f t="shared" ref="G10:L10" si="4">SUM(G7:G9)</f>
        <v>12</v>
      </c>
      <c r="H10" s="12">
        <f t="shared" si="4"/>
        <v>26</v>
      </c>
      <c r="I10" s="12">
        <f t="shared" si="4"/>
        <v>88</v>
      </c>
      <c r="J10" s="12">
        <f t="shared" si="4"/>
        <v>133</v>
      </c>
      <c r="K10" s="12">
        <f t="shared" si="4"/>
        <v>91</v>
      </c>
      <c r="L10" s="12">
        <f t="shared" si="4"/>
        <v>89</v>
      </c>
      <c r="M10" s="12">
        <f>SUM(M7:M9)</f>
        <v>92</v>
      </c>
      <c r="N10" s="12">
        <f>SUM(N7:N9)</f>
        <v>87</v>
      </c>
      <c r="O10" s="12">
        <f>SUM(O7:O9)</f>
        <v>100</v>
      </c>
      <c r="P10" s="12">
        <f>(P7+P9)</f>
        <v>89</v>
      </c>
      <c r="Q10" s="12">
        <f>(Q7+Q9)</f>
        <v>83</v>
      </c>
      <c r="R10" s="12">
        <v>45</v>
      </c>
      <c r="S10" s="12">
        <f>SUM(B10:R10)</f>
        <v>1493</v>
      </c>
    </row>
    <row r="11" spans="1:19" ht="45" x14ac:dyDescent="0.25">
      <c r="A11" s="4" t="s">
        <v>9</v>
      </c>
      <c r="B11" s="9">
        <v>341</v>
      </c>
      <c r="C11" s="9">
        <v>106</v>
      </c>
      <c r="D11" s="9">
        <v>147</v>
      </c>
      <c r="E11" s="9">
        <v>1068</v>
      </c>
      <c r="F11" s="9">
        <v>680</v>
      </c>
      <c r="G11" s="9">
        <v>114</v>
      </c>
      <c r="H11" s="9">
        <v>11</v>
      </c>
      <c r="I11" s="9">
        <v>5</v>
      </c>
      <c r="J11" s="9"/>
      <c r="K11" s="9">
        <v>83</v>
      </c>
      <c r="L11" s="9">
        <v>254</v>
      </c>
      <c r="M11" s="9">
        <v>3</v>
      </c>
      <c r="N11" s="9">
        <v>8</v>
      </c>
      <c r="O11" s="9">
        <v>4</v>
      </c>
      <c r="P11" s="9">
        <v>145</v>
      </c>
      <c r="Q11" s="9">
        <v>369</v>
      </c>
      <c r="R11" s="9">
        <v>9</v>
      </c>
      <c r="S11" s="9">
        <f>SUM(B11:R11)</f>
        <v>3347</v>
      </c>
    </row>
    <row r="12" spans="1:19" x14ac:dyDescent="0.25">
      <c r="A12" s="4" t="s">
        <v>10</v>
      </c>
      <c r="B12" s="9">
        <v>32</v>
      </c>
      <c r="C12" s="9">
        <v>14</v>
      </c>
      <c r="D12" s="9">
        <v>17</v>
      </c>
      <c r="E12" s="9">
        <v>27</v>
      </c>
      <c r="F12" s="9">
        <v>31</v>
      </c>
      <c r="G12" s="9">
        <v>2</v>
      </c>
      <c r="H12" s="9">
        <v>1</v>
      </c>
      <c r="I12" s="9"/>
      <c r="J12" s="9">
        <v>3</v>
      </c>
      <c r="K12" s="9">
        <v>3</v>
      </c>
      <c r="L12" s="9"/>
      <c r="M12" s="9">
        <v>3</v>
      </c>
      <c r="N12" s="9">
        <v>44</v>
      </c>
      <c r="O12" s="9"/>
      <c r="P12" s="9">
        <v>6</v>
      </c>
      <c r="Q12" s="9">
        <v>52</v>
      </c>
      <c r="R12" s="9">
        <v>1</v>
      </c>
      <c r="S12" s="9">
        <f t="shared" ref="S12:S16" si="5">SUM(B12:R12)</f>
        <v>236</v>
      </c>
    </row>
    <row r="13" spans="1:19" ht="30" x14ac:dyDescent="0.25">
      <c r="A13" s="4" t="s">
        <v>11</v>
      </c>
      <c r="B13" s="9"/>
      <c r="C13" s="9"/>
      <c r="D13" s="9">
        <v>3</v>
      </c>
      <c r="E13" s="9">
        <v>12</v>
      </c>
      <c r="F13" s="9">
        <v>9</v>
      </c>
      <c r="G13" s="9">
        <v>1</v>
      </c>
      <c r="H13" s="9"/>
      <c r="I13" s="9"/>
      <c r="J13" s="9"/>
      <c r="K13" s="9">
        <v>1</v>
      </c>
      <c r="L13" s="9">
        <v>1</v>
      </c>
      <c r="M13" s="9"/>
      <c r="N13" s="9"/>
      <c r="O13" s="9"/>
      <c r="P13" s="9">
        <v>1</v>
      </c>
      <c r="Q13" s="9"/>
      <c r="R13" s="9">
        <v>1</v>
      </c>
      <c r="S13" s="9">
        <f t="shared" si="5"/>
        <v>29</v>
      </c>
    </row>
    <row r="14" spans="1:19" ht="30" x14ac:dyDescent="0.25">
      <c r="A14" s="4" t="s">
        <v>12</v>
      </c>
      <c r="B14" s="9">
        <v>11</v>
      </c>
      <c r="C14" s="9">
        <v>22</v>
      </c>
      <c r="D14" s="9">
        <v>16</v>
      </c>
      <c r="E14" s="9">
        <v>44</v>
      </c>
      <c r="F14" s="9">
        <v>49</v>
      </c>
      <c r="G14" s="9"/>
      <c r="H14" s="9"/>
      <c r="I14" s="9"/>
      <c r="J14" s="9"/>
      <c r="K14" s="9">
        <v>13</v>
      </c>
      <c r="L14" s="9">
        <v>2</v>
      </c>
      <c r="M14" s="9"/>
      <c r="N14" s="9"/>
      <c r="O14" s="9"/>
      <c r="P14" s="9">
        <v>16</v>
      </c>
      <c r="Q14" s="9"/>
      <c r="R14" s="9"/>
      <c r="S14" s="9">
        <f t="shared" si="5"/>
        <v>173</v>
      </c>
    </row>
    <row r="15" spans="1:19" x14ac:dyDescent="0.25">
      <c r="A15" s="4" t="s">
        <v>13</v>
      </c>
      <c r="B15" s="9">
        <v>9</v>
      </c>
      <c r="C15" s="9">
        <v>2</v>
      </c>
      <c r="D15" s="9"/>
      <c r="E15" s="9">
        <v>9</v>
      </c>
      <c r="F15" s="16">
        <v>18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f t="shared" si="5"/>
        <v>38</v>
      </c>
    </row>
    <row r="16" spans="1:19" x14ac:dyDescent="0.25">
      <c r="A16" s="7" t="s">
        <v>14</v>
      </c>
      <c r="B16" s="15">
        <f t="shared" ref="B16:F16" si="6">SUM(B11:B15)</f>
        <v>393</v>
      </c>
      <c r="C16" s="15">
        <f t="shared" si="6"/>
        <v>144</v>
      </c>
      <c r="D16" s="15">
        <f t="shared" si="6"/>
        <v>183</v>
      </c>
      <c r="E16" s="15">
        <f t="shared" si="6"/>
        <v>1160</v>
      </c>
      <c r="F16" s="15">
        <f t="shared" si="6"/>
        <v>787</v>
      </c>
      <c r="G16" s="13">
        <f t="shared" ref="G16:M16" si="7">SUM(G11:G15)</f>
        <v>117</v>
      </c>
      <c r="H16" s="13">
        <f t="shared" si="7"/>
        <v>12</v>
      </c>
      <c r="I16" s="13">
        <f t="shared" si="7"/>
        <v>5</v>
      </c>
      <c r="J16" s="13">
        <f t="shared" si="7"/>
        <v>3</v>
      </c>
      <c r="K16" s="13">
        <f t="shared" si="7"/>
        <v>100</v>
      </c>
      <c r="L16" s="13">
        <f t="shared" si="7"/>
        <v>257</v>
      </c>
      <c r="M16" s="13">
        <f t="shared" si="7"/>
        <v>6</v>
      </c>
      <c r="N16" s="13">
        <f>SUM(N11:N15)</f>
        <v>52</v>
      </c>
      <c r="O16" s="13">
        <f>SUM(O11:O15)</f>
        <v>4</v>
      </c>
      <c r="P16" s="13">
        <f>SUM(P11:P15)</f>
        <v>168</v>
      </c>
      <c r="Q16" s="13">
        <f>SUM(Q11:Q15)</f>
        <v>421</v>
      </c>
      <c r="R16" s="13">
        <v>11</v>
      </c>
      <c r="S16" s="13">
        <f t="shared" si="5"/>
        <v>3823</v>
      </c>
    </row>
    <row r="17" spans="1:19" x14ac:dyDescent="0.25">
      <c r="A17" s="4" t="s">
        <v>2</v>
      </c>
      <c r="B17" s="9">
        <v>3</v>
      </c>
      <c r="C17" s="9"/>
      <c r="D17" s="9">
        <v>1</v>
      </c>
      <c r="E17" s="9">
        <v>7</v>
      </c>
      <c r="F17" s="9">
        <v>8</v>
      </c>
      <c r="G17" s="9"/>
      <c r="H17" s="9">
        <v>2</v>
      </c>
      <c r="I17" s="9">
        <v>1</v>
      </c>
      <c r="J17" s="9"/>
      <c r="K17" s="9"/>
      <c r="L17" s="9"/>
      <c r="M17" s="9">
        <v>1</v>
      </c>
      <c r="N17" s="9"/>
      <c r="O17" s="9">
        <v>1</v>
      </c>
      <c r="P17" s="9"/>
      <c r="Q17" s="9"/>
      <c r="R17" s="9"/>
      <c r="S17" s="9">
        <f>SUM(B17:R17)</f>
        <v>24</v>
      </c>
    </row>
    <row r="18" spans="1:19" x14ac:dyDescent="0.25">
      <c r="A18" s="4" t="s">
        <v>3</v>
      </c>
      <c r="B18" s="9">
        <v>1</v>
      </c>
      <c r="C18" s="9">
        <v>4</v>
      </c>
      <c r="D18" s="9">
        <v>1</v>
      </c>
      <c r="E18" s="9">
        <v>10</v>
      </c>
      <c r="F18" s="9">
        <v>5</v>
      </c>
      <c r="G18" s="9">
        <v>2</v>
      </c>
      <c r="H18" s="9">
        <v>1</v>
      </c>
      <c r="I18" s="9">
        <v>1</v>
      </c>
      <c r="J18" s="9">
        <v>1</v>
      </c>
      <c r="K18" s="9"/>
      <c r="L18" s="9">
        <v>1</v>
      </c>
      <c r="M18" s="9"/>
      <c r="N18" s="9">
        <v>3</v>
      </c>
      <c r="O18" s="9"/>
      <c r="P18" s="9"/>
      <c r="Q18" s="9">
        <v>8</v>
      </c>
      <c r="R18" s="9"/>
      <c r="S18" s="9">
        <f t="shared" ref="S18:S25" si="8">SUM(B18:R18)</f>
        <v>38</v>
      </c>
    </row>
    <row r="19" spans="1:19" x14ac:dyDescent="0.25">
      <c r="A19" s="4" t="s">
        <v>15</v>
      </c>
      <c r="B19" s="9">
        <v>49</v>
      </c>
      <c r="C19" s="9">
        <v>52</v>
      </c>
      <c r="D19" s="9">
        <v>51</v>
      </c>
      <c r="E19" s="9">
        <v>29</v>
      </c>
      <c r="F19" s="9">
        <v>28</v>
      </c>
      <c r="G19" s="9">
        <v>5</v>
      </c>
      <c r="H19" s="9">
        <v>4</v>
      </c>
      <c r="I19" s="9">
        <v>4</v>
      </c>
      <c r="J19" s="9">
        <v>6</v>
      </c>
      <c r="K19" s="9">
        <v>8</v>
      </c>
      <c r="L19" s="9">
        <v>6</v>
      </c>
      <c r="M19" s="9">
        <v>9</v>
      </c>
      <c r="N19" s="9">
        <v>10</v>
      </c>
      <c r="O19" s="9">
        <v>4</v>
      </c>
      <c r="P19" s="9">
        <v>5</v>
      </c>
      <c r="Q19" s="9">
        <v>7</v>
      </c>
      <c r="R19" s="9"/>
      <c r="S19" s="9">
        <f t="shared" si="8"/>
        <v>277</v>
      </c>
    </row>
    <row r="20" spans="1:19" x14ac:dyDescent="0.25">
      <c r="A20" s="4" t="s">
        <v>87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>
        <f t="shared" si="8"/>
        <v>1</v>
      </c>
    </row>
    <row r="21" spans="1:19" ht="30" x14ac:dyDescent="0.25">
      <c r="A21" s="4" t="s">
        <v>16</v>
      </c>
      <c r="B21" s="9"/>
      <c r="C21" s="9"/>
      <c r="D21" s="9"/>
      <c r="E21" s="9"/>
      <c r="F21" s="9">
        <v>1</v>
      </c>
      <c r="G21" s="9"/>
      <c r="H21" s="9"/>
      <c r="I21" s="9"/>
      <c r="J21" s="9"/>
      <c r="K21" s="9"/>
      <c r="L21" s="9"/>
      <c r="M21" s="9">
        <v>6</v>
      </c>
      <c r="N21" s="9">
        <v>2</v>
      </c>
      <c r="O21" s="9">
        <v>2</v>
      </c>
      <c r="P21" s="9"/>
      <c r="Q21" s="9">
        <v>1</v>
      </c>
      <c r="R21" s="9"/>
      <c r="S21" s="9">
        <f t="shared" si="8"/>
        <v>12</v>
      </c>
    </row>
    <row r="22" spans="1:19" x14ac:dyDescent="0.25">
      <c r="A22" s="4" t="s">
        <v>17</v>
      </c>
      <c r="B22" s="9">
        <v>7</v>
      </c>
      <c r="C22" s="9">
        <v>2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>
        <f t="shared" si="8"/>
        <v>12</v>
      </c>
    </row>
    <row r="23" spans="1:19" x14ac:dyDescent="0.25">
      <c r="A23" s="4" t="s">
        <v>18</v>
      </c>
      <c r="B23" s="9">
        <v>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f t="shared" si="8"/>
        <v>1</v>
      </c>
    </row>
    <row r="24" spans="1:19" ht="45" x14ac:dyDescent="0.25">
      <c r="A24" s="4" t="s">
        <v>19</v>
      </c>
      <c r="B24" s="9">
        <v>14</v>
      </c>
      <c r="C24" s="9">
        <v>11</v>
      </c>
      <c r="D24" s="9">
        <v>23</v>
      </c>
      <c r="E24" s="9">
        <v>36</v>
      </c>
      <c r="F24" s="9">
        <v>27</v>
      </c>
      <c r="G24" s="9">
        <v>2</v>
      </c>
      <c r="H24" s="9">
        <v>3</v>
      </c>
      <c r="I24" s="9">
        <v>3</v>
      </c>
      <c r="J24" s="9">
        <v>2</v>
      </c>
      <c r="K24" s="9">
        <v>4</v>
      </c>
      <c r="L24" s="9">
        <v>4</v>
      </c>
      <c r="M24" s="9">
        <v>3</v>
      </c>
      <c r="N24" s="9">
        <v>2</v>
      </c>
      <c r="O24" s="9">
        <v>2</v>
      </c>
      <c r="P24" s="9">
        <v>5</v>
      </c>
      <c r="Q24" s="9">
        <v>2</v>
      </c>
      <c r="R24" s="9"/>
      <c r="S24" s="9">
        <f t="shared" si="8"/>
        <v>143</v>
      </c>
    </row>
    <row r="25" spans="1:19" x14ac:dyDescent="0.25">
      <c r="A25" s="4" t="s">
        <v>20</v>
      </c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f t="shared" si="8"/>
        <v>1</v>
      </c>
    </row>
    <row r="26" spans="1:19" x14ac:dyDescent="0.25">
      <c r="A26" s="7" t="s">
        <v>7</v>
      </c>
      <c r="B26" s="11">
        <f t="shared" ref="B26:L26" si="9">SUM(B10,B16,B17:B25)</f>
        <v>503</v>
      </c>
      <c r="C26" s="11">
        <f t="shared" si="9"/>
        <v>268</v>
      </c>
      <c r="D26" s="11">
        <f t="shared" si="9"/>
        <v>403</v>
      </c>
      <c r="E26" s="11">
        <f t="shared" si="9"/>
        <v>1403</v>
      </c>
      <c r="F26" s="11">
        <f t="shared" si="9"/>
        <v>1022</v>
      </c>
      <c r="G26" s="11">
        <f t="shared" si="9"/>
        <v>138</v>
      </c>
      <c r="H26" s="11">
        <f t="shared" si="9"/>
        <v>48</v>
      </c>
      <c r="I26" s="11">
        <f t="shared" si="9"/>
        <v>102</v>
      </c>
      <c r="J26" s="11">
        <f t="shared" si="9"/>
        <v>145</v>
      </c>
      <c r="K26" s="11">
        <f t="shared" si="9"/>
        <v>203</v>
      </c>
      <c r="L26" s="11">
        <f t="shared" si="9"/>
        <v>357</v>
      </c>
      <c r="M26" s="11">
        <f>SUM(M10+M16+M17+M18+M19+M21+M22+M23+M24+M25)</f>
        <v>118</v>
      </c>
      <c r="N26" s="11">
        <f>SUM(N10+N16+N17+N18+N19+N21+N22+N23+N24+N25)</f>
        <v>156</v>
      </c>
      <c r="O26" s="11">
        <f>SUM(O10+O16+O17+O18+O19+O21+O22+O23+O24+O25)</f>
        <v>113</v>
      </c>
      <c r="P26" s="11">
        <f>SUM(P10+P16+P17+P18+P19+P21+P22+P23+P24+P25)</f>
        <v>267</v>
      </c>
      <c r="Q26" s="11">
        <f>SUM(Q10+Q16+Q17+Q18+Q19+Q20+Q21+Q22+Q23+Q24+Q25)</f>
        <v>523</v>
      </c>
      <c r="R26" s="11">
        <v>56</v>
      </c>
      <c r="S26" s="11">
        <f>SUM(B26:R26)</f>
        <v>5825</v>
      </c>
    </row>
  </sheetData>
  <pageMargins left="0.7" right="0.7" top="0.75" bottom="0.75" header="0.3" footer="0.3"/>
  <pageSetup paperSize="9" orientation="portrait" r:id="rId1"/>
  <ignoredErrors>
    <ignoredError sqref="G7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1" sqref="B1"/>
    </sheetView>
  </sheetViews>
  <sheetFormatPr baseColWidth="10" defaultRowHeight="15" x14ac:dyDescent="0.25"/>
  <cols>
    <col min="3" max="3" width="15.28515625" customWidth="1"/>
    <col min="6" max="6" width="12" customWidth="1"/>
  </cols>
  <sheetData>
    <row r="1" spans="1:8" ht="15.75" x14ac:dyDescent="0.25">
      <c r="A1" s="19"/>
      <c r="B1" s="20" t="s">
        <v>91</v>
      </c>
      <c r="D1" s="19"/>
      <c r="E1" s="19"/>
      <c r="F1" s="19"/>
      <c r="G1" s="19"/>
    </row>
    <row r="2" spans="1:8" x14ac:dyDescent="0.25">
      <c r="A2" s="19"/>
      <c r="B2" s="19"/>
      <c r="C2" s="19"/>
      <c r="D2" s="19"/>
      <c r="E2" s="19"/>
      <c r="F2" s="19"/>
      <c r="G2" s="19"/>
    </row>
    <row r="3" spans="1:8" ht="18" thickBot="1" x14ac:dyDescent="0.3">
      <c r="A3" s="19"/>
      <c r="B3" s="22" t="s">
        <v>50</v>
      </c>
      <c r="C3" s="22"/>
      <c r="D3" s="22"/>
      <c r="F3" s="22" t="s">
        <v>51</v>
      </c>
      <c r="G3" s="22"/>
      <c r="H3" s="22"/>
    </row>
    <row r="4" spans="1:8" ht="60" customHeight="1" thickTop="1" thickBot="1" x14ac:dyDescent="0.35">
      <c r="A4" s="19"/>
      <c r="B4" s="23" t="s">
        <v>49</v>
      </c>
      <c r="C4" s="23"/>
      <c r="D4" s="24">
        <v>12</v>
      </c>
      <c r="F4" s="23" t="s">
        <v>52</v>
      </c>
      <c r="G4" s="23"/>
      <c r="H4" s="24">
        <v>373</v>
      </c>
    </row>
    <row r="5" spans="1:8" ht="60" customHeight="1" thickTop="1" thickBot="1" x14ac:dyDescent="0.35">
      <c r="A5" s="19"/>
      <c r="B5" s="23" t="s">
        <v>44</v>
      </c>
      <c r="C5" s="23"/>
      <c r="D5" s="24">
        <v>183</v>
      </c>
      <c r="F5" s="23" t="s">
        <v>53</v>
      </c>
      <c r="G5" s="23"/>
      <c r="H5" s="24">
        <v>439</v>
      </c>
    </row>
    <row r="6" spans="1:8" ht="60" customHeight="1" thickTop="1" thickBot="1" x14ac:dyDescent="0.35">
      <c r="A6" s="19"/>
      <c r="B6" s="23" t="s">
        <v>46</v>
      </c>
      <c r="C6" s="23"/>
      <c r="D6" s="24">
        <v>47</v>
      </c>
      <c r="E6" s="26"/>
      <c r="F6" s="19"/>
      <c r="G6" s="19"/>
    </row>
    <row r="7" spans="1:8" ht="60" customHeight="1" thickTop="1" thickBot="1" x14ac:dyDescent="0.35">
      <c r="A7" s="19"/>
      <c r="B7" s="23" t="s">
        <v>45</v>
      </c>
      <c r="C7" s="23"/>
      <c r="D7" s="24">
        <v>49</v>
      </c>
      <c r="E7" s="26"/>
      <c r="F7" s="19"/>
      <c r="G7" s="19"/>
    </row>
    <row r="8" spans="1:8" ht="18.75" thickTop="1" thickBot="1" x14ac:dyDescent="0.35">
      <c r="A8" s="19"/>
      <c r="B8" s="23" t="s">
        <v>48</v>
      </c>
      <c r="C8" s="23"/>
      <c r="D8" s="24">
        <v>419</v>
      </c>
      <c r="E8" s="26"/>
      <c r="F8" s="19"/>
      <c r="G8" s="19"/>
    </row>
    <row r="9" spans="1:8" ht="18.75" thickTop="1" thickBot="1" x14ac:dyDescent="0.35">
      <c r="A9" s="19"/>
      <c r="B9" s="23" t="s">
        <v>47</v>
      </c>
      <c r="C9" s="23"/>
      <c r="D9" s="24">
        <v>294</v>
      </c>
      <c r="E9" s="26"/>
      <c r="F9" s="19"/>
      <c r="G9" s="19"/>
    </row>
    <row r="10" spans="1:8" ht="30" customHeight="1" thickTop="1" x14ac:dyDescent="0.25">
      <c r="A10" s="19"/>
      <c r="F10" s="19"/>
      <c r="G10" s="19"/>
    </row>
    <row r="11" spans="1:8" ht="30" customHeight="1" x14ac:dyDescent="0.25">
      <c r="A11" s="19"/>
      <c r="F11" s="19"/>
      <c r="G11" s="19"/>
    </row>
    <row r="12" spans="1:8" x14ac:dyDescent="0.25">
      <c r="A12" s="19"/>
      <c r="F12" s="19"/>
      <c r="G12" s="19"/>
    </row>
    <row r="14" spans="1:8" ht="60.75" customHeight="1" x14ac:dyDescent="0.25"/>
    <row r="16" spans="1:8" ht="45.75" customHeight="1" x14ac:dyDescent="0.25"/>
  </sheetData>
  <mergeCells count="10">
    <mergeCell ref="F3:H3"/>
    <mergeCell ref="B3:D3"/>
    <mergeCell ref="B4:C4"/>
    <mergeCell ref="B8:C8"/>
    <mergeCell ref="B9:C9"/>
    <mergeCell ref="F5:G5"/>
    <mergeCell ref="F4:G4"/>
    <mergeCell ref="B6:C6"/>
    <mergeCell ref="B7:C7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zoomScaleNormal="100" workbookViewId="0">
      <selection activeCell="E25" sqref="E25"/>
    </sheetView>
  </sheetViews>
  <sheetFormatPr baseColWidth="10" defaultRowHeight="15" x14ac:dyDescent="0.25"/>
  <cols>
    <col min="2" max="2" width="65.42578125" customWidth="1"/>
    <col min="3" max="3" width="19.85546875" customWidth="1"/>
    <col min="5" max="5" width="58.85546875" customWidth="1"/>
    <col min="6" max="6" width="19.85546875" bestFit="1" customWidth="1"/>
  </cols>
  <sheetData>
    <row r="2" spans="2:7" ht="15.75" thickBot="1" x14ac:dyDescent="0.3">
      <c r="B2" s="29" t="s">
        <v>93</v>
      </c>
      <c r="C2" s="29" t="s">
        <v>77</v>
      </c>
      <c r="D2" s="21"/>
      <c r="E2" s="29" t="s">
        <v>94</v>
      </c>
      <c r="F2" s="29" t="s">
        <v>77</v>
      </c>
      <c r="G2" s="17"/>
    </row>
    <row r="3" spans="2:7" ht="15.75" thickBot="1" x14ac:dyDescent="0.3">
      <c r="B3" s="25" t="s">
        <v>24</v>
      </c>
      <c r="C3" s="28">
        <v>364</v>
      </c>
      <c r="E3" s="25" t="s">
        <v>24</v>
      </c>
      <c r="F3" s="28">
        <v>372</v>
      </c>
    </row>
    <row r="4" spans="2:7" ht="15.75" thickBot="1" x14ac:dyDescent="0.3">
      <c r="B4" s="25" t="s">
        <v>57</v>
      </c>
      <c r="C4" s="28">
        <v>11</v>
      </c>
      <c r="E4" s="25" t="s">
        <v>78</v>
      </c>
      <c r="F4" s="28">
        <v>9</v>
      </c>
    </row>
    <row r="5" spans="2:7" ht="15.75" thickBot="1" x14ac:dyDescent="0.3">
      <c r="B5" s="25" t="s">
        <v>58</v>
      </c>
      <c r="C5" s="28">
        <v>85</v>
      </c>
      <c r="E5" s="25" t="s">
        <v>58</v>
      </c>
      <c r="F5" s="28">
        <v>22</v>
      </c>
    </row>
    <row r="6" spans="2:7" ht="15.75" thickBot="1" x14ac:dyDescent="0.3">
      <c r="B6" s="25" t="s">
        <v>59</v>
      </c>
      <c r="C6" s="28">
        <v>4</v>
      </c>
      <c r="E6" s="25" t="s">
        <v>79</v>
      </c>
      <c r="F6" s="28">
        <v>3</v>
      </c>
    </row>
    <row r="7" spans="2:7" ht="15.75" thickBot="1" x14ac:dyDescent="0.3">
      <c r="B7" s="25" t="s">
        <v>60</v>
      </c>
      <c r="C7" s="28">
        <v>1</v>
      </c>
      <c r="E7" s="25" t="s">
        <v>80</v>
      </c>
      <c r="F7" s="28">
        <v>4</v>
      </c>
    </row>
    <row r="8" spans="2:7" ht="15.75" thickBot="1" x14ac:dyDescent="0.3">
      <c r="B8" s="25" t="s">
        <v>61</v>
      </c>
      <c r="C8" s="28">
        <v>1</v>
      </c>
      <c r="E8" s="25" t="s">
        <v>81</v>
      </c>
      <c r="F8" s="28">
        <v>1</v>
      </c>
    </row>
    <row r="9" spans="2:7" ht="15.75" thickBot="1" x14ac:dyDescent="0.3">
      <c r="B9" s="25" t="s">
        <v>62</v>
      </c>
      <c r="C9" s="28">
        <v>1</v>
      </c>
      <c r="E9" s="25" t="s">
        <v>63</v>
      </c>
      <c r="F9" s="28">
        <v>303</v>
      </c>
    </row>
    <row r="10" spans="2:7" ht="15.75" thickBot="1" x14ac:dyDescent="0.3">
      <c r="B10" s="25" t="s">
        <v>63</v>
      </c>
      <c r="C10" s="28">
        <v>35</v>
      </c>
      <c r="E10" s="25" t="s">
        <v>82</v>
      </c>
      <c r="F10" s="28">
        <v>2</v>
      </c>
    </row>
    <row r="11" spans="2:7" ht="15.75" thickBot="1" x14ac:dyDescent="0.3">
      <c r="B11" s="25" t="s">
        <v>64</v>
      </c>
      <c r="C11" s="28">
        <v>15</v>
      </c>
      <c r="E11" s="25" t="s">
        <v>64</v>
      </c>
      <c r="F11" s="28">
        <v>1</v>
      </c>
    </row>
    <row r="12" spans="2:7" ht="15.75" thickBot="1" x14ac:dyDescent="0.3">
      <c r="B12" s="25" t="s">
        <v>65</v>
      </c>
      <c r="C12" s="28">
        <v>1</v>
      </c>
      <c r="E12" s="25" t="s">
        <v>66</v>
      </c>
      <c r="F12" s="28">
        <v>1</v>
      </c>
    </row>
    <row r="13" spans="2:7" ht="15.75" thickBot="1" x14ac:dyDescent="0.3">
      <c r="B13" s="25" t="s">
        <v>66</v>
      </c>
      <c r="C13" s="28">
        <v>5</v>
      </c>
      <c r="E13" s="25" t="s">
        <v>69</v>
      </c>
      <c r="F13" s="28">
        <v>27</v>
      </c>
    </row>
    <row r="14" spans="2:7" ht="15.75" thickBot="1" x14ac:dyDescent="0.3">
      <c r="B14" s="25" t="s">
        <v>67</v>
      </c>
      <c r="C14" s="28">
        <v>1</v>
      </c>
      <c r="E14" s="25" t="s">
        <v>83</v>
      </c>
      <c r="F14" s="28">
        <v>13</v>
      </c>
    </row>
    <row r="15" spans="2:7" ht="15.75" thickBot="1" x14ac:dyDescent="0.3">
      <c r="B15" s="25" t="s">
        <v>68</v>
      </c>
      <c r="C15" s="28">
        <v>2</v>
      </c>
      <c r="E15" s="25" t="s">
        <v>70</v>
      </c>
      <c r="F15" s="28">
        <v>19</v>
      </c>
    </row>
    <row r="16" spans="2:7" ht="15.75" thickBot="1" x14ac:dyDescent="0.3">
      <c r="B16" s="25" t="s">
        <v>69</v>
      </c>
      <c r="C16" s="28">
        <v>7</v>
      </c>
      <c r="E16" s="25" t="s">
        <v>25</v>
      </c>
      <c r="F16" s="28">
        <v>1</v>
      </c>
    </row>
    <row r="17" spans="2:6" ht="15.75" thickBot="1" x14ac:dyDescent="0.3">
      <c r="B17" s="25" t="s">
        <v>70</v>
      </c>
      <c r="C17" s="28">
        <v>94</v>
      </c>
      <c r="E17" s="25" t="s">
        <v>76</v>
      </c>
      <c r="F17" s="28">
        <v>2</v>
      </c>
    </row>
    <row r="18" spans="2:6" ht="15.75" thickBot="1" x14ac:dyDescent="0.3">
      <c r="B18" s="25" t="s">
        <v>71</v>
      </c>
      <c r="C18" s="28">
        <v>45</v>
      </c>
    </row>
    <row r="19" spans="2:6" ht="15.75" thickBot="1" x14ac:dyDescent="0.3">
      <c r="B19" s="25" t="s">
        <v>72</v>
      </c>
      <c r="C19" s="28">
        <v>8</v>
      </c>
    </row>
    <row r="20" spans="2:6" ht="15.75" thickBot="1" x14ac:dyDescent="0.3">
      <c r="B20" s="25" t="s">
        <v>73</v>
      </c>
      <c r="C20" s="28">
        <v>1</v>
      </c>
    </row>
    <row r="21" spans="2:6" ht="15.75" thickBot="1" x14ac:dyDescent="0.3">
      <c r="B21" s="25" t="s">
        <v>74</v>
      </c>
      <c r="C21" s="28">
        <v>1</v>
      </c>
    </row>
    <row r="22" spans="2:6" ht="15.75" thickBot="1" x14ac:dyDescent="0.3">
      <c r="B22" s="25" t="s">
        <v>25</v>
      </c>
      <c r="C22" s="28">
        <v>17</v>
      </c>
      <c r="F22" t="s">
        <v>84</v>
      </c>
    </row>
    <row r="23" spans="2:6" ht="15.75" thickBot="1" x14ac:dyDescent="0.3">
      <c r="B23" s="25" t="s">
        <v>75</v>
      </c>
      <c r="C23" s="28">
        <v>3</v>
      </c>
    </row>
    <row r="24" spans="2:6" ht="15.75" thickBot="1" x14ac:dyDescent="0.3">
      <c r="B24" s="25" t="s">
        <v>76</v>
      </c>
      <c r="C24" s="28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0"/>
  <sheetViews>
    <sheetView tabSelected="1" zoomScale="130" zoomScaleNormal="130" workbookViewId="0">
      <selection activeCell="C4" sqref="C4"/>
    </sheetView>
  </sheetViews>
  <sheetFormatPr baseColWidth="10" defaultRowHeight="15" x14ac:dyDescent="0.25"/>
  <cols>
    <col min="3" max="3" width="40.5703125" customWidth="1"/>
    <col min="4" max="4" width="24.85546875" customWidth="1"/>
    <col min="5" max="5" width="26.7109375" customWidth="1"/>
  </cols>
  <sheetData>
    <row r="1" spans="3:5" x14ac:dyDescent="0.25">
      <c r="C1" s="17" t="s">
        <v>92</v>
      </c>
      <c r="D1" s="19"/>
      <c r="E1" s="19"/>
    </row>
    <row r="2" spans="3:5" x14ac:dyDescent="0.25">
      <c r="C2" s="19"/>
      <c r="D2" s="19"/>
      <c r="E2" s="19"/>
    </row>
    <row r="3" spans="3:5" ht="15.75" thickBot="1" x14ac:dyDescent="0.3">
      <c r="C3" s="27" t="s">
        <v>26</v>
      </c>
      <c r="D3" s="27" t="s">
        <v>27</v>
      </c>
      <c r="E3" s="27" t="s">
        <v>28</v>
      </c>
    </row>
    <row r="4" spans="3:5" ht="15.75" thickBot="1" x14ac:dyDescent="0.3">
      <c r="C4" s="30"/>
      <c r="D4" s="30"/>
      <c r="E4" s="31"/>
    </row>
    <row r="5" spans="3:5" ht="15.75" thickBot="1" x14ac:dyDescent="0.3">
      <c r="C5" s="30" t="s">
        <v>29</v>
      </c>
      <c r="D5" s="30"/>
      <c r="E5" s="31"/>
    </row>
    <row r="6" spans="3:5" ht="15.75" thickBot="1" x14ac:dyDescent="0.3">
      <c r="C6" s="32" t="s">
        <v>30</v>
      </c>
      <c r="D6" s="30">
        <v>16</v>
      </c>
      <c r="E6" s="31"/>
    </row>
    <row r="7" spans="3:5" ht="15.75" thickBot="1" x14ac:dyDescent="0.3">
      <c r="C7" s="32" t="s">
        <v>31</v>
      </c>
      <c r="D7" s="30">
        <v>41</v>
      </c>
      <c r="E7" s="31"/>
    </row>
    <row r="8" spans="3:5" ht="15.75" thickBot="1" x14ac:dyDescent="0.3">
      <c r="C8" s="32" t="s">
        <v>32</v>
      </c>
      <c r="D8" s="30">
        <v>15</v>
      </c>
      <c r="E8" s="31"/>
    </row>
    <row r="9" spans="3:5" ht="15.75" thickBot="1" x14ac:dyDescent="0.3">
      <c r="C9" s="32" t="s">
        <v>33</v>
      </c>
      <c r="D9" s="30">
        <v>16</v>
      </c>
      <c r="E9" s="31"/>
    </row>
    <row r="10" spans="3:5" ht="15.75" thickBot="1" x14ac:dyDescent="0.3">
      <c r="C10" s="32" t="s">
        <v>34</v>
      </c>
      <c r="D10" s="30">
        <v>16</v>
      </c>
      <c r="E10" s="30">
        <v>30</v>
      </c>
    </row>
    <row r="11" spans="3:5" ht="15.75" thickBot="1" x14ac:dyDescent="0.3">
      <c r="C11" s="32" t="s">
        <v>35</v>
      </c>
      <c r="D11" s="30">
        <v>57</v>
      </c>
      <c r="E11" s="30">
        <v>90</v>
      </c>
    </row>
    <row r="12" spans="3:5" ht="15.75" thickBot="1" x14ac:dyDescent="0.3">
      <c r="C12" s="33" t="s">
        <v>4</v>
      </c>
      <c r="D12" s="34">
        <v>74</v>
      </c>
      <c r="E12" s="30">
        <v>90</v>
      </c>
    </row>
    <row r="13" spans="3:5" ht="15.75" thickBot="1" x14ac:dyDescent="0.3">
      <c r="C13" s="32"/>
      <c r="D13" s="30"/>
      <c r="E13" s="30"/>
    </row>
    <row r="14" spans="3:5" ht="15.75" thickBot="1" x14ac:dyDescent="0.3">
      <c r="C14" s="30" t="s">
        <v>36</v>
      </c>
      <c r="D14" s="30"/>
      <c r="E14" s="30"/>
    </row>
    <row r="15" spans="3:5" ht="15.75" thickBot="1" x14ac:dyDescent="0.3">
      <c r="C15" s="32" t="s">
        <v>37</v>
      </c>
      <c r="D15" s="30">
        <v>107</v>
      </c>
      <c r="E15" s="30" t="s">
        <v>38</v>
      </c>
    </row>
    <row r="16" spans="3:5" ht="15.75" thickBot="1" x14ac:dyDescent="0.3">
      <c r="C16" s="32" t="s">
        <v>39</v>
      </c>
      <c r="D16" s="30">
        <v>126</v>
      </c>
      <c r="E16" s="30" t="s">
        <v>38</v>
      </c>
    </row>
    <row r="17" spans="3:5" ht="15.75" thickBot="1" x14ac:dyDescent="0.3">
      <c r="C17" s="32" t="s">
        <v>40</v>
      </c>
      <c r="D17" s="30">
        <v>18</v>
      </c>
      <c r="E17" s="30">
        <v>30</v>
      </c>
    </row>
    <row r="18" spans="3:5" ht="15.75" thickBot="1" x14ac:dyDescent="0.3">
      <c r="C18" s="32" t="s">
        <v>41</v>
      </c>
      <c r="D18" s="30">
        <v>69</v>
      </c>
      <c r="E18" s="30">
        <v>90</v>
      </c>
    </row>
    <row r="19" spans="3:5" ht="15.75" thickBot="1" x14ac:dyDescent="0.3">
      <c r="C19" s="32" t="s">
        <v>42</v>
      </c>
      <c r="D19" s="30">
        <v>52</v>
      </c>
      <c r="E19" s="35"/>
    </row>
    <row r="20" spans="3:5" ht="15.75" thickBot="1" x14ac:dyDescent="0.3">
      <c r="C20" s="32" t="s">
        <v>43</v>
      </c>
      <c r="D20" s="30">
        <v>39</v>
      </c>
      <c r="E20" s="35" t="s">
        <v>38</v>
      </c>
    </row>
    <row r="21" spans="3:5" x14ac:dyDescent="0.25">
      <c r="C21" s="19"/>
      <c r="D21" s="19"/>
      <c r="E21" s="19"/>
    </row>
    <row r="22" spans="3:5" x14ac:dyDescent="0.25">
      <c r="C22" s="19"/>
      <c r="D22" s="19"/>
      <c r="E22" s="19"/>
    </row>
    <row r="23" spans="3:5" x14ac:dyDescent="0.25">
      <c r="C23" s="19"/>
      <c r="D23" s="19"/>
      <c r="E23" s="19"/>
    </row>
    <row r="24" spans="3:5" x14ac:dyDescent="0.25">
      <c r="C24" s="19"/>
      <c r="D24" s="19"/>
      <c r="E24" s="19"/>
    </row>
    <row r="25" spans="3:5" x14ac:dyDescent="0.25">
      <c r="C25" s="19"/>
      <c r="D25" s="19"/>
      <c r="E25" s="19"/>
    </row>
    <row r="26" spans="3:5" x14ac:dyDescent="0.25">
      <c r="C26" s="19"/>
      <c r="D26" s="19"/>
      <c r="E26" s="19"/>
    </row>
    <row r="27" spans="3:5" x14ac:dyDescent="0.25">
      <c r="C27" s="19"/>
      <c r="D27" s="19"/>
      <c r="E27" s="19"/>
    </row>
    <row r="28" spans="3:5" x14ac:dyDescent="0.25">
      <c r="C28" s="19"/>
      <c r="D28" s="19"/>
      <c r="E28" s="19"/>
    </row>
    <row r="29" spans="3:5" x14ac:dyDescent="0.25">
      <c r="C29" s="19"/>
      <c r="D29" s="19"/>
      <c r="E29" s="19"/>
    </row>
    <row r="30" spans="3:5" x14ac:dyDescent="0.25">
      <c r="C30" s="19"/>
      <c r="D30" s="19"/>
      <c r="E30" s="19"/>
    </row>
  </sheetData>
  <hyperlinks>
    <hyperlink ref="E10" location="_ftn1" display="_ftn1"/>
    <hyperlink ref="E11" location="_ftn2" display="_ftn2"/>
    <hyperlink ref="E12" location="_ftn3" display="_ftn3"/>
    <hyperlink ref="E17" location="_ftn4" display="_ftn4"/>
    <hyperlink ref="E18" location="_ftn5" display="_ftn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Décisions 1958-30 juin 2019</vt:lpstr>
      <vt:lpstr>Saisines DC_QPC</vt:lpstr>
      <vt:lpstr>Solutions DC_QPC</vt:lpstr>
      <vt:lpstr>Délais 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Bonneau Céline</dc:creator>
  <cp:lastModifiedBy>Berthelot Gildas</cp:lastModifiedBy>
  <cp:lastPrinted>2018-02-05T16:09:06Z</cp:lastPrinted>
  <dcterms:created xsi:type="dcterms:W3CDTF">2014-05-14T15:30:33Z</dcterms:created>
  <dcterms:modified xsi:type="dcterms:W3CDTF">2019-10-17T14:36:04Z</dcterms:modified>
</cp:coreProperties>
</file>